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knicholas\Sales Team Dropbox\Kelly Nicholas\Grower Guides\"/>
    </mc:Choice>
  </mc:AlternateContent>
  <bookViews>
    <workbookView xWindow="620" yWindow="340" windowWidth="24110" windowHeight="10980" tabRatio="817"/>
  </bookViews>
  <sheets>
    <sheet name="Garden Party Components " sheetId="5" r:id="rId1"/>
  </sheets>
  <definedNames>
    <definedName name="_xlnm._FilterDatabase" localSheetId="0" hidden="1">'Garden Party Components '!$A$24:$L$224</definedName>
    <definedName name="_xlnm.Criteria" localSheetId="0">'Garden Party Components '!#REF!</definedName>
    <definedName name="_xlnm.Extract" localSheetId="0">'Garden Party Components '!$M$24:$M$224</definedName>
    <definedName name="_xlnm.Print_Area" localSheetId="0">'Garden Party Components '!$A$23:$M$221</definedName>
    <definedName name="_xlnm.Print_Titles" localSheetId="0">'Garden Party Components '!$23:$24</definedName>
    <definedName name="Slicer_ORDER_ME_amount_to_order_in_the_rows2">#N/A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Lst>
</workbook>
</file>

<file path=xl/calcChain.xml><?xml version="1.0" encoding="utf-8"?>
<calcChain xmlns="http://schemas.openxmlformats.org/spreadsheetml/2006/main">
  <c r="K222" i="5" l="1"/>
  <c r="K223" i="5"/>
  <c r="K224" i="5"/>
  <c r="J197" i="5"/>
  <c r="J198" i="5"/>
  <c r="J199" i="5"/>
  <c r="K197" i="5"/>
  <c r="K198" i="5"/>
  <c r="K199" i="5"/>
  <c r="J195" i="5"/>
  <c r="J196" i="5"/>
  <c r="K195" i="5"/>
  <c r="K196" i="5"/>
  <c r="J193" i="5"/>
  <c r="J194" i="5"/>
  <c r="K193" i="5"/>
  <c r="K194" i="5"/>
  <c r="J190" i="5"/>
  <c r="J191" i="5"/>
  <c r="J192" i="5"/>
  <c r="K190" i="5"/>
  <c r="K191" i="5"/>
  <c r="K192" i="5"/>
  <c r="J187" i="5"/>
  <c r="J188" i="5"/>
  <c r="J189" i="5"/>
  <c r="K187" i="5"/>
  <c r="K188" i="5"/>
  <c r="K189" i="5"/>
  <c r="J185" i="5"/>
  <c r="J186" i="5"/>
  <c r="K185" i="5"/>
  <c r="K186" i="5"/>
  <c r="J161" i="5"/>
  <c r="J162" i="5"/>
  <c r="J163" i="5"/>
  <c r="J164" i="5"/>
  <c r="K161" i="5"/>
  <c r="K162" i="5"/>
  <c r="K163" i="5"/>
  <c r="K164" i="5"/>
  <c r="J93" i="5"/>
  <c r="J94" i="5"/>
  <c r="J95" i="5"/>
  <c r="J96" i="5"/>
  <c r="J97" i="5"/>
  <c r="J98" i="5"/>
  <c r="J99" i="5"/>
  <c r="J100" i="5"/>
  <c r="J101" i="5"/>
  <c r="J102" i="5"/>
  <c r="J103" i="5"/>
  <c r="J104" i="5"/>
  <c r="J105" i="5"/>
  <c r="J106" i="5"/>
  <c r="J107" i="5"/>
  <c r="J108" i="5"/>
  <c r="J109" i="5"/>
  <c r="J110" i="5"/>
  <c r="J111" i="5"/>
  <c r="J112" i="5"/>
  <c r="K93" i="5"/>
  <c r="K94" i="5"/>
  <c r="K95" i="5"/>
  <c r="K96" i="5"/>
  <c r="K97" i="5"/>
  <c r="K98" i="5"/>
  <c r="K99" i="5"/>
  <c r="K100" i="5"/>
  <c r="K101" i="5"/>
  <c r="K102" i="5"/>
  <c r="K103" i="5"/>
  <c r="K104" i="5"/>
  <c r="K105" i="5"/>
  <c r="K106" i="5"/>
  <c r="K107" i="5"/>
  <c r="K108" i="5"/>
  <c r="K109" i="5"/>
  <c r="K110" i="5"/>
  <c r="K111" i="5"/>
  <c r="K112" i="5"/>
  <c r="J69" i="5"/>
  <c r="J70" i="5"/>
  <c r="J71" i="5"/>
  <c r="J72" i="5"/>
  <c r="K69" i="5"/>
  <c r="K70" i="5"/>
  <c r="K71" i="5"/>
  <c r="K72" i="5"/>
  <c r="J49" i="5"/>
  <c r="J50" i="5"/>
  <c r="J51" i="5"/>
  <c r="J52" i="5"/>
  <c r="K49" i="5"/>
  <c r="K50" i="5"/>
  <c r="K51" i="5"/>
  <c r="K52" i="5"/>
  <c r="J127" i="5" l="1"/>
  <c r="K25" i="5" l="1"/>
  <c r="K26" i="5"/>
  <c r="K27" i="5"/>
  <c r="K28" i="5"/>
  <c r="K29" i="5"/>
  <c r="K30" i="5"/>
  <c r="K31" i="5"/>
  <c r="K32" i="5"/>
  <c r="K33" i="5"/>
  <c r="K34" i="5"/>
  <c r="K35" i="5"/>
  <c r="K36" i="5"/>
  <c r="K37" i="5"/>
  <c r="K38" i="5"/>
  <c r="K39" i="5"/>
  <c r="K40" i="5"/>
  <c r="K41" i="5"/>
  <c r="K42" i="5"/>
  <c r="K43" i="5"/>
  <c r="K44" i="5"/>
  <c r="K45" i="5"/>
  <c r="K46" i="5"/>
  <c r="K47" i="5"/>
  <c r="K48" i="5"/>
  <c r="K53" i="5"/>
  <c r="K54" i="5"/>
  <c r="K55" i="5"/>
  <c r="K56" i="5"/>
  <c r="K57" i="5"/>
  <c r="K58" i="5"/>
  <c r="K59" i="5"/>
  <c r="K60" i="5"/>
  <c r="K61" i="5"/>
  <c r="K62" i="5"/>
  <c r="K63" i="5"/>
  <c r="K64" i="5"/>
  <c r="K65" i="5"/>
  <c r="K66" i="5"/>
  <c r="K67" i="5"/>
  <c r="K68" i="5"/>
  <c r="K73" i="5"/>
  <c r="K74" i="5"/>
  <c r="K75" i="5"/>
  <c r="K76" i="5"/>
  <c r="K77" i="5"/>
  <c r="K78" i="5"/>
  <c r="K79" i="5"/>
  <c r="K80" i="5"/>
  <c r="K81" i="5"/>
  <c r="K82" i="5"/>
  <c r="K83" i="5"/>
  <c r="K84" i="5"/>
  <c r="K85" i="5"/>
  <c r="K86" i="5"/>
  <c r="K87" i="5"/>
  <c r="K88" i="5"/>
  <c r="K89" i="5"/>
  <c r="K90" i="5"/>
  <c r="K91" i="5"/>
  <c r="K9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8" i="5"/>
  <c r="K149" i="5"/>
  <c r="K150" i="5"/>
  <c r="K151" i="5"/>
  <c r="K152" i="5"/>
  <c r="K153" i="5"/>
  <c r="K154" i="5"/>
  <c r="K155" i="5"/>
  <c r="K156" i="5"/>
  <c r="K157" i="5"/>
  <c r="K158" i="5"/>
  <c r="K159" i="5"/>
  <c r="K160" i="5"/>
  <c r="K165" i="5"/>
  <c r="K166" i="5"/>
  <c r="K167" i="5"/>
  <c r="K168" i="5"/>
  <c r="K181" i="5"/>
  <c r="K182" i="5"/>
  <c r="K183" i="5"/>
  <c r="K184" i="5"/>
  <c r="K177" i="5"/>
  <c r="K178" i="5"/>
  <c r="K179" i="5"/>
  <c r="K180" i="5"/>
  <c r="K169" i="5"/>
  <c r="K170" i="5"/>
  <c r="K171" i="5"/>
  <c r="K172" i="5"/>
  <c r="K173" i="5"/>
  <c r="K174" i="5"/>
  <c r="K175" i="5"/>
  <c r="K176" i="5"/>
  <c r="K200" i="5"/>
  <c r="K201" i="5"/>
  <c r="K202" i="5"/>
  <c r="K203" i="5"/>
  <c r="K204" i="5"/>
  <c r="K205" i="5"/>
  <c r="K206" i="5"/>
  <c r="K207" i="5"/>
  <c r="K208" i="5"/>
  <c r="K209" i="5"/>
  <c r="K210" i="5"/>
  <c r="K211" i="5"/>
  <c r="K212" i="5"/>
  <c r="K213" i="5"/>
  <c r="K214" i="5"/>
  <c r="K215" i="5"/>
  <c r="K216" i="5"/>
  <c r="K217" i="5"/>
  <c r="K218" i="5"/>
  <c r="K219" i="5"/>
  <c r="K220" i="5"/>
  <c r="K221" i="5"/>
  <c r="J217" i="5" l="1"/>
  <c r="J216" i="5"/>
  <c r="J215" i="5"/>
  <c r="J140" i="5"/>
  <c r="J139" i="5"/>
  <c r="J137" i="5"/>
  <c r="J138" i="5"/>
  <c r="J92" i="5"/>
  <c r="J91" i="5"/>
  <c r="J90" i="5"/>
  <c r="J89" i="5"/>
  <c r="J40" i="5"/>
  <c r="J39" i="5"/>
  <c r="J38" i="5"/>
  <c r="J37" i="5"/>
  <c r="J32" i="5"/>
  <c r="J31" i="5"/>
  <c r="J30" i="5"/>
  <c r="J29" i="5"/>
  <c r="J148" i="5"/>
  <c r="J147" i="5"/>
  <c r="J146" i="5"/>
  <c r="J145" i="5"/>
  <c r="J214" i="5"/>
  <c r="J213" i="5"/>
  <c r="J212" i="5"/>
  <c r="J168" i="5"/>
  <c r="J167" i="5"/>
  <c r="J166" i="5"/>
  <c r="J165" i="5"/>
  <c r="J184" i="5"/>
  <c r="J183" i="5"/>
  <c r="J182" i="5"/>
  <c r="J181" i="5"/>
  <c r="J180" i="5"/>
  <c r="J179" i="5"/>
  <c r="J178" i="5"/>
  <c r="J177" i="5"/>
  <c r="J171" i="5"/>
  <c r="J172" i="5"/>
  <c r="J170" i="5"/>
  <c r="J169" i="5"/>
  <c r="J176" i="5"/>
  <c r="J175" i="5"/>
  <c r="J174" i="5"/>
  <c r="J173" i="5"/>
  <c r="J152" i="5"/>
  <c r="J151" i="5"/>
  <c r="J150" i="5"/>
  <c r="J149" i="5"/>
  <c r="J156" i="5"/>
  <c r="J155" i="5"/>
  <c r="J154" i="5"/>
  <c r="J153" i="5"/>
  <c r="J160" i="5"/>
  <c r="J159" i="5"/>
  <c r="J158" i="5"/>
  <c r="J157" i="5"/>
  <c r="J141" i="5"/>
  <c r="J142" i="5"/>
  <c r="J136" i="5"/>
  <c r="J135" i="5"/>
  <c r="J134" i="5"/>
  <c r="J133" i="5"/>
  <c r="J128" i="5"/>
  <c r="J126" i="5"/>
  <c r="J125" i="5"/>
  <c r="J120" i="5"/>
  <c r="J119" i="5"/>
  <c r="J118" i="5"/>
  <c r="J117" i="5"/>
  <c r="J116" i="5"/>
  <c r="J115" i="5"/>
  <c r="J114" i="5"/>
  <c r="J113" i="5"/>
  <c r="J67" i="5"/>
  <c r="J68" i="5"/>
  <c r="J66" i="5"/>
  <c r="J65" i="5"/>
  <c r="J64" i="5"/>
  <c r="J63" i="5"/>
  <c r="J62" i="5"/>
  <c r="J61" i="5"/>
  <c r="J60" i="5"/>
  <c r="J59" i="5"/>
  <c r="J58" i="5"/>
  <c r="J57" i="5"/>
  <c r="J55" i="5"/>
  <c r="J56" i="5"/>
  <c r="J54" i="5"/>
  <c r="J53" i="5"/>
  <c r="J48" i="5"/>
  <c r="J47" i="5"/>
  <c r="J46" i="5"/>
  <c r="J45" i="5"/>
  <c r="J143" i="5" l="1"/>
  <c r="J144" i="5"/>
  <c r="J220" i="5"/>
  <c r="J218" i="5"/>
  <c r="J132" i="5"/>
  <c r="J129" i="5"/>
  <c r="J219" i="5" l="1"/>
  <c r="J130" i="5"/>
  <c r="J131" i="5"/>
  <c r="J221" i="5"/>
  <c r="J25" i="5"/>
  <c r="J33" i="5"/>
  <c r="J41" i="5"/>
  <c r="J75" i="5"/>
  <c r="J79" i="5"/>
  <c r="J82" i="5"/>
  <c r="J86" i="5"/>
  <c r="J121" i="5"/>
  <c r="J206" i="5"/>
  <c r="J209" i="5"/>
  <c r="J200" i="5"/>
  <c r="J203" i="5"/>
  <c r="J124" i="5" l="1"/>
  <c r="J123" i="5"/>
  <c r="J122" i="5"/>
  <c r="J211" i="5" l="1"/>
  <c r="J80" i="5"/>
  <c r="J83" i="5"/>
  <c r="J26" i="5"/>
  <c r="J81" i="5"/>
  <c r="J27" i="5"/>
  <c r="J84" i="5"/>
  <c r="J28" i="5"/>
  <c r="J202" i="5"/>
  <c r="J207" i="5"/>
  <c r="J85" i="5"/>
  <c r="J210" i="5"/>
  <c r="J36" i="5"/>
  <c r="J73" i="5"/>
  <c r="J42" i="5"/>
  <c r="J201" i="5"/>
  <c r="J77" i="5"/>
  <c r="J87" i="5"/>
  <c r="J34" i="5"/>
  <c r="J208" i="5"/>
  <c r="J35" i="5"/>
  <c r="J88" i="5"/>
  <c r="J74" i="5"/>
  <c r="J43" i="5"/>
  <c r="J76" i="5"/>
  <c r="J44" i="5"/>
  <c r="J204" i="5"/>
  <c r="J78" i="5"/>
  <c r="J205" i="5"/>
</calcChain>
</file>

<file path=xl/sharedStrings.xml><?xml version="1.0" encoding="utf-8"?>
<sst xmlns="http://schemas.openxmlformats.org/spreadsheetml/2006/main" count="655" uniqueCount="272">
  <si>
    <t>Series</t>
  </si>
  <si>
    <t>Item #</t>
  </si>
  <si>
    <t>Variety</t>
  </si>
  <si>
    <t>Component Group</t>
  </si>
  <si>
    <t>Component Variety</t>
  </si>
  <si>
    <t>Begonia</t>
  </si>
  <si>
    <t>Calibrachoa</t>
  </si>
  <si>
    <t>Bloomtastic Rose Quartz</t>
  </si>
  <si>
    <t>Petunia</t>
  </si>
  <si>
    <t>Sweetunia Suzie Storm</t>
  </si>
  <si>
    <t>Bidens</t>
  </si>
  <si>
    <t>Aloha Kona Hot Orange</t>
  </si>
  <si>
    <t>Dahlia</t>
  </si>
  <si>
    <t>Aloha Nani Midnight Blue</t>
  </si>
  <si>
    <t>Lobularia</t>
  </si>
  <si>
    <t>Portulaca</t>
  </si>
  <si>
    <t>Cupcake Peachy</t>
  </si>
  <si>
    <t>Scaevola</t>
  </si>
  <si>
    <t>Verbena</t>
  </si>
  <si>
    <t>Angelonia</t>
  </si>
  <si>
    <t>Lantana</t>
  </si>
  <si>
    <t>Coleus</t>
  </si>
  <si>
    <t>Aria Soft Pink</t>
  </si>
  <si>
    <t>Salvia</t>
  </si>
  <si>
    <t>XXL Durango</t>
  </si>
  <si>
    <t>Ipomoea</t>
  </si>
  <si>
    <t>Balloons</t>
  </si>
  <si>
    <t>XXL Hidalgo</t>
  </si>
  <si>
    <t>Lysimachia</t>
  </si>
  <si>
    <t>Goldilocks</t>
  </si>
  <si>
    <t>Dance</t>
  </si>
  <si>
    <t>Big EEZE Fuchsia Blue</t>
  </si>
  <si>
    <t>Big EEZE Dark Red</t>
  </si>
  <si>
    <t>Big EEZE Pink</t>
  </si>
  <si>
    <t>Hot Spot</t>
  </si>
  <si>
    <t>Interspecific Pelargonium</t>
  </si>
  <si>
    <t>Sarita Lilac Splash</t>
  </si>
  <si>
    <t>Sarita Punch</t>
  </si>
  <si>
    <t>Bidy Boom Red</t>
  </si>
  <si>
    <t>Aloha Nani Calibash</t>
  </si>
  <si>
    <t>Leucanthemum</t>
  </si>
  <si>
    <t>Gaillardia</t>
  </si>
  <si>
    <t>Sweetunia  Suzie Storm</t>
  </si>
  <si>
    <t>SpinTop  Red Starburst</t>
  </si>
  <si>
    <t>Sweet Daisy Birdy</t>
  </si>
  <si>
    <t>Propagation time</t>
  </si>
  <si>
    <t>No Pinch</t>
  </si>
  <si>
    <t>Optional</t>
  </si>
  <si>
    <t>Havana® Gold</t>
  </si>
  <si>
    <t>Stick Week</t>
  </si>
  <si>
    <t>FINAL CONTAINER FINISH WEEK (Change to recalculate stick week)</t>
  </si>
  <si>
    <t>Concept</t>
  </si>
  <si>
    <t>Rooting</t>
  </si>
  <si>
    <t>Growing on</t>
  </si>
  <si>
    <t xml:space="preserve">Weeks from stick to pinch liner </t>
  </si>
  <si>
    <t>8-10" container finish time</t>
  </si>
  <si>
    <t>Single Ladies</t>
  </si>
  <si>
    <t>Great Falls Angel</t>
  </si>
  <si>
    <t>Santana White</t>
  </si>
  <si>
    <t>Heartland Neon</t>
  </si>
  <si>
    <t>Santana Pink</t>
  </si>
  <si>
    <t>Heartland Sunrise</t>
  </si>
  <si>
    <t>City Lights</t>
  </si>
  <si>
    <t xml:space="preserve">Dahlia </t>
  </si>
  <si>
    <t>Revelation Yellow</t>
  </si>
  <si>
    <t>Aloha Kona Yellow</t>
  </si>
  <si>
    <t>Revelation Pink</t>
  </si>
  <si>
    <t>Euphorbia</t>
  </si>
  <si>
    <t>Star Dust Super Flash 2024</t>
  </si>
  <si>
    <t>Revelation Salmon Bicolor</t>
  </si>
  <si>
    <t>Bloomtastic Peach Grenadine 2025</t>
  </si>
  <si>
    <t xml:space="preserve">Verbena </t>
  </si>
  <si>
    <t>Wicked Rad Red 2025</t>
  </si>
  <si>
    <t>Revelation Soft Orange</t>
  </si>
  <si>
    <t>Aloha Kona Mandarin</t>
  </si>
  <si>
    <t xml:space="preserve">Calibrachoa </t>
  </si>
  <si>
    <t>Revelation Red</t>
  </si>
  <si>
    <t xml:space="preserve">Petunia </t>
  </si>
  <si>
    <t>Heartland Citrus 2025</t>
  </si>
  <si>
    <t>Great Falls Niagara</t>
  </si>
  <si>
    <t>Sarita White</t>
  </si>
  <si>
    <t>Heartland Sunset 2024</t>
  </si>
  <si>
    <t>Cupcake Carrot 2024</t>
  </si>
  <si>
    <t>Aria Alta Raspberry</t>
  </si>
  <si>
    <t>Scala Purple Bird 2025</t>
  </si>
  <si>
    <t xml:space="preserve">Evolvulus </t>
  </si>
  <si>
    <t>Hawaiian Blue Eyes</t>
  </si>
  <si>
    <t>Heartland White</t>
  </si>
  <si>
    <t>Aria Alta Purple</t>
  </si>
  <si>
    <t>Scala Blue Bird 2024</t>
  </si>
  <si>
    <t xml:space="preserve">Portulaca </t>
  </si>
  <si>
    <t>Cupcake Orange Touch</t>
  </si>
  <si>
    <t>ICON Blue Bicolor</t>
  </si>
  <si>
    <t>Icons</t>
  </si>
  <si>
    <t>ICON Violet</t>
  </si>
  <si>
    <t>ICON Glacier</t>
  </si>
  <si>
    <t>Alternanthera</t>
  </si>
  <si>
    <t>Little Ruby</t>
  </si>
  <si>
    <t xml:space="preserve">Coleus </t>
  </si>
  <si>
    <t xml:space="preserve">Scaevola </t>
  </si>
  <si>
    <t>Pollinator's Paradise</t>
  </si>
  <si>
    <t>Bidy Gonzalez 2025</t>
  </si>
  <si>
    <t>YOLO® Lavender</t>
  </si>
  <si>
    <t>Heartland Sunrise 2025</t>
  </si>
  <si>
    <t>YOLO® White 2025</t>
  </si>
  <si>
    <t>Novation Pumpkin Spice 2024</t>
  </si>
  <si>
    <t>Sweetunia Windmill Red</t>
  </si>
  <si>
    <t>Bloomtastic Sunshine</t>
  </si>
  <si>
    <t>XXL Sunrise</t>
  </si>
  <si>
    <t>Aloha Kona Yellow 2025</t>
  </si>
  <si>
    <t>Bidy Gonzales 2025</t>
  </si>
  <si>
    <t>Big EEZE Pink Batik</t>
  </si>
  <si>
    <t>Cuphea</t>
  </si>
  <si>
    <t>Aria Pink Bicolor</t>
  </si>
  <si>
    <t>Wicked Fuchsia</t>
  </si>
  <si>
    <t>Survivor Paperbloom</t>
  </si>
  <si>
    <t>Aloha Kona Sunshine</t>
  </si>
  <si>
    <t>Aloha Kona Hula Gold</t>
  </si>
  <si>
    <t>Potunia® + Starfish</t>
  </si>
  <si>
    <t>ICON Dark Blue</t>
  </si>
  <si>
    <t>Scala Pink Bird</t>
  </si>
  <si>
    <t xml:space="preserve">Wicked Great Grape </t>
  </si>
  <si>
    <t>Hummingbird's Lunch</t>
  </si>
  <si>
    <t>Cupcake Upright White</t>
  </si>
  <si>
    <t>Empress® Flair White 2025</t>
  </si>
  <si>
    <t>Empress® Flair Peach</t>
  </si>
  <si>
    <t>Down Town® Port Fairy</t>
  </si>
  <si>
    <t>Down Town® Vegas Neon</t>
  </si>
  <si>
    <t>Down Town® Santa Monica</t>
  </si>
  <si>
    <t>Down Town® NYC Nights</t>
  </si>
  <si>
    <t>DuraBloom® Blue Vein</t>
  </si>
  <si>
    <t>DuraBloom® Royal Pink</t>
  </si>
  <si>
    <t>DuraBloom® White 2024</t>
  </si>
  <si>
    <t>DuraBloom® Red 2025</t>
  </si>
  <si>
    <t>DuraBloom® Electric Lilac</t>
  </si>
  <si>
    <t>Potunia® + Red</t>
  </si>
  <si>
    <t>Potunia® + Coral 2024</t>
  </si>
  <si>
    <t>Potunia® + Yellow 2025</t>
  </si>
  <si>
    <t>Potunia® + Red 2024</t>
  </si>
  <si>
    <t xml:space="preserve">Potunia® + Purple Vein </t>
  </si>
  <si>
    <t>Potunia® + Black Satin</t>
  </si>
  <si>
    <t>Tik Tok® Orange</t>
  </si>
  <si>
    <t>Tik Tok® Blue</t>
  </si>
  <si>
    <t>Tik Tok® White</t>
  </si>
  <si>
    <t>FloraMia® Limon Wedge</t>
  </si>
  <si>
    <t>Empress® Sun White 2024</t>
  </si>
  <si>
    <t>Empress® Flair Cherry Charme</t>
  </si>
  <si>
    <t>Empress® Flair Amethyst Charme 2025</t>
  </si>
  <si>
    <t>Empress® Flair Red</t>
  </si>
  <si>
    <t>Empress® Flair Lavender 2025</t>
  </si>
  <si>
    <t>Empress® Sun Violet 2025</t>
  </si>
  <si>
    <t>I'CONIA® Bachelorette Red</t>
  </si>
  <si>
    <t>Down Town® Miami Magic</t>
  </si>
  <si>
    <t>Surprise® Hot Pink Lemonade</t>
  </si>
  <si>
    <t>Surprise® Fire Engine Red</t>
  </si>
  <si>
    <t>Surprise® Cobalt Blue 2025</t>
  </si>
  <si>
    <t>Stained Glassworks Palisade</t>
  </si>
  <si>
    <t>Stained Glassworks Presidio</t>
  </si>
  <si>
    <t>Stained Glassworks Le Freak</t>
  </si>
  <si>
    <t>Single Ladies Queen of Pop</t>
  </si>
  <si>
    <t>Single Ladies Miss Knowles-It-All</t>
  </si>
  <si>
    <t>Single Ladies Slayonce</t>
  </si>
  <si>
    <t>Balloon Festival</t>
  </si>
  <si>
    <t>Marching Band</t>
  </si>
  <si>
    <t>Orange Balloons</t>
  </si>
  <si>
    <t>Party Balloons</t>
  </si>
  <si>
    <t>Cairo</t>
  </si>
  <si>
    <t>Las Vegas</t>
  </si>
  <si>
    <t>South Beach</t>
  </si>
  <si>
    <t>Vancouver</t>
  </si>
  <si>
    <t>Break Dance</t>
  </si>
  <si>
    <t>Flamenco Dance</t>
  </si>
  <si>
    <t>Hula Dance</t>
  </si>
  <si>
    <t>Square Dance</t>
  </si>
  <si>
    <t>Swing Dance</t>
  </si>
  <si>
    <t>Amalfi Coast</t>
  </si>
  <si>
    <t>Buenos Aries</t>
  </si>
  <si>
    <t>Curaco</t>
  </si>
  <si>
    <t>Lake Hiller</t>
  </si>
  <si>
    <t>Maldives</t>
  </si>
  <si>
    <t>Olympic Valley</t>
  </si>
  <si>
    <t>Sanibel</t>
  </si>
  <si>
    <t xml:space="preserve"> Santorini</t>
  </si>
  <si>
    <t>St. Kitts</t>
  </si>
  <si>
    <t>Vespera</t>
  </si>
  <si>
    <t>Frida</t>
  </si>
  <si>
    <t>Queen of Talk</t>
  </si>
  <si>
    <t>Power Ballad Diva</t>
  </si>
  <si>
    <t>Justice RBG</t>
  </si>
  <si>
    <t>Miss Americana</t>
  </si>
  <si>
    <t>Bee Lovely</t>
  </si>
  <si>
    <t>Butterfly Nectar</t>
  </si>
  <si>
    <t>Butterfly Wing</t>
  </si>
  <si>
    <t>Hummingbird Feast</t>
  </si>
  <si>
    <t>Hummingbird Perch</t>
  </si>
  <si>
    <t>Combo planting plan</t>
  </si>
  <si>
    <t>ORDER ME place amount to order in the rows</t>
  </si>
  <si>
    <t>1.  ENTER your order amounts in the ORDER ME column</t>
  </si>
  <si>
    <t>Liner Arrival week/ transplant week</t>
  </si>
  <si>
    <t>2.  CHANGE propagation and finish time below as fits your facility</t>
  </si>
  <si>
    <r>
      <rPr>
        <sz val="11"/>
        <color theme="3"/>
        <rFont val="Wingdings"/>
        <charset val="2"/>
      </rPr>
      <t>§</t>
    </r>
    <r>
      <rPr>
        <sz val="11"/>
        <color theme="3"/>
        <rFont val="Sentinel Medium"/>
        <family val="3"/>
      </rPr>
      <t>Provide well balanced mixes that are easy and successful for the grower and the consumer</t>
    </r>
  </si>
  <si>
    <r>
      <rPr>
        <sz val="11"/>
        <color theme="3"/>
        <rFont val="Wingdings"/>
        <charset val="2"/>
      </rPr>
      <t>§</t>
    </r>
    <r>
      <rPr>
        <sz val="11"/>
        <color theme="3"/>
        <rFont val="Sentinel Medium"/>
        <family val="3"/>
      </rPr>
      <t>Utilizing early to flower, mounded, easy to control varieties of both annuals and perennials</t>
    </r>
  </si>
  <si>
    <r>
      <rPr>
        <sz val="11"/>
        <color theme="3"/>
        <rFont val="Wingdings"/>
        <charset val="2"/>
      </rPr>
      <t>§</t>
    </r>
    <r>
      <rPr>
        <sz val="11"/>
        <color theme="3"/>
        <rFont val="Sentinel Medium"/>
        <family val="3"/>
      </rPr>
      <t>Plant the varieties at the same time</t>
    </r>
  </si>
  <si>
    <r>
      <rPr>
        <b/>
        <sz val="12"/>
        <color theme="3"/>
        <rFont val="Wingdings"/>
        <charset val="2"/>
      </rPr>
      <t>§</t>
    </r>
    <r>
      <rPr>
        <b/>
        <sz val="12"/>
        <color theme="3"/>
        <rFont val="Sentinel Medium"/>
        <family val="3"/>
      </rPr>
      <t>All pinching and PGRs are ideally done in liner</t>
    </r>
  </si>
  <si>
    <r>
      <rPr>
        <sz val="11"/>
        <color theme="3"/>
        <rFont val="Wingdings"/>
        <charset val="2"/>
      </rPr>
      <t>§</t>
    </r>
    <r>
      <rPr>
        <sz val="11"/>
        <color theme="3"/>
        <rFont val="Sentinel Medium"/>
        <family val="3"/>
      </rPr>
      <t>Plant 1 liner each of the 3 to 4 components (2 liners each in 2 component mixes) in a triangle or square pattern (closer to center than edge)</t>
    </r>
  </si>
  <si>
    <r>
      <rPr>
        <sz val="11"/>
        <color theme="3"/>
        <rFont val="Wingdings"/>
        <charset val="2"/>
      </rPr>
      <t>§</t>
    </r>
    <r>
      <rPr>
        <sz val="11"/>
        <color theme="3"/>
        <rFont val="Sentinel Medium"/>
        <family val="3"/>
      </rPr>
      <t>Maintain soil temperatures of at least 65 F for the first weeks after transplant for even established rooting</t>
    </r>
  </si>
  <si>
    <r>
      <rPr>
        <sz val="11"/>
        <color theme="3"/>
        <rFont val="Wingdings"/>
        <charset val="2"/>
      </rPr>
      <t>§</t>
    </r>
    <r>
      <rPr>
        <sz val="11"/>
        <color theme="3"/>
        <rFont val="Sentinel Medium"/>
        <family val="3"/>
      </rPr>
      <t>Provide full sunlight and a constant 200-250 ppm N using nitrate based formulations</t>
    </r>
  </si>
  <si>
    <r>
      <rPr>
        <sz val="11"/>
        <color theme="3"/>
        <rFont val="Wingdings"/>
        <charset val="2"/>
      </rPr>
      <t>§</t>
    </r>
    <r>
      <rPr>
        <sz val="11"/>
        <color theme="3"/>
        <rFont val="Sentinel Medium"/>
        <family val="3"/>
      </rPr>
      <t>Growing conditions that aren't ideal can cause the need for maintenance with PGR’s or pinching</t>
    </r>
  </si>
  <si>
    <r>
      <rPr>
        <sz val="11"/>
        <color theme="3"/>
        <rFont val="Wingdings"/>
        <charset val="2"/>
      </rPr>
      <t>§</t>
    </r>
    <r>
      <rPr>
        <sz val="11"/>
        <color theme="3"/>
        <rFont val="Sentinel Medium"/>
        <family val="3"/>
      </rPr>
      <t>Root each to individual specifications</t>
    </r>
  </si>
  <si>
    <r>
      <rPr>
        <sz val="11"/>
        <color theme="3"/>
        <rFont val="Wingdings"/>
        <charset val="2"/>
      </rPr>
      <t>§</t>
    </r>
    <r>
      <rPr>
        <sz val="11"/>
        <color theme="3"/>
        <rFont val="Sentinel Medium"/>
        <family val="3"/>
      </rPr>
      <t xml:space="preserve">Trimming/Shearing cultivars will increase finish quality and ease of growth </t>
    </r>
  </si>
  <si>
    <r>
      <rPr>
        <sz val="11"/>
        <color theme="3"/>
        <rFont val="Wingdings"/>
        <charset val="2"/>
      </rPr>
      <t>§</t>
    </r>
    <r>
      <rPr>
        <sz val="11"/>
        <color theme="3"/>
        <rFont val="Sentinel Medium"/>
        <family val="3"/>
      </rPr>
      <t>Use PGR’s sparingly to reduce potential component stunting</t>
    </r>
  </si>
  <si>
    <r>
      <rPr>
        <b/>
        <u/>
        <sz val="12"/>
        <color theme="3"/>
        <rFont val="Wingdings"/>
        <charset val="2"/>
      </rPr>
      <t>§</t>
    </r>
    <r>
      <rPr>
        <b/>
        <u/>
        <sz val="12"/>
        <color theme="3"/>
        <rFont val="Sentinel Medium"/>
        <family val="3"/>
      </rPr>
      <t>Add ~1-2 weeks to container finish time for larger containers (12" and larger)</t>
    </r>
  </si>
  <si>
    <t>4.  PRINT or SEND to your broker rep of choice to order</t>
  </si>
  <si>
    <r>
      <t xml:space="preserve">          </t>
    </r>
    <r>
      <rPr>
        <sz val="11"/>
        <color rgb="FFFF0000"/>
        <rFont val="Sentinel Medium"/>
        <family val="3"/>
      </rPr>
      <t xml:space="preserve">  *clear filter to send sheet back to original state</t>
    </r>
  </si>
  <si>
    <r>
      <rPr>
        <b/>
        <sz val="11"/>
        <color theme="4" tint="-0.249977111117893"/>
        <rFont val="Wingdings"/>
        <charset val="2"/>
      </rPr>
      <t>§</t>
    </r>
    <r>
      <rPr>
        <b/>
        <sz val="11"/>
        <color theme="4" tint="-0.249977111117893"/>
        <rFont val="Sentinel Medium"/>
        <family val="3"/>
      </rPr>
      <t>Order components separately – not sold as a kit</t>
    </r>
  </si>
  <si>
    <r>
      <rPr>
        <b/>
        <sz val="11"/>
        <color theme="4" tint="-0.249977111117893"/>
        <rFont val="Wingdings"/>
        <charset val="2"/>
      </rPr>
      <t>§</t>
    </r>
    <r>
      <rPr>
        <b/>
        <sz val="11"/>
        <color theme="4" tint="-0.249977111117893"/>
        <rFont val="Sentinel Medium"/>
        <family val="3"/>
      </rPr>
      <t>This is not a multi-liner program.</t>
    </r>
  </si>
  <si>
    <t>Keep this selected</t>
  </si>
  <si>
    <t xml:space="preserve">  *Clear Filter</t>
  </si>
  <si>
    <t xml:space="preserve">3.  Ctrl + CLICK to UN-highlight "(blank)" </t>
  </si>
  <si>
    <t>5.  EMAIL a copy of your order to Tech.na@dummenorange.com to help us keep your favorites and choose new mixes</t>
  </si>
  <si>
    <t>Photo of the Mix</t>
  </si>
  <si>
    <t>📷</t>
  </si>
  <si>
    <t>no image</t>
  </si>
  <si>
    <t>Aloha Kona White 2026</t>
  </si>
  <si>
    <t>Rainbow® Pink Pepperberry 2025</t>
  </si>
  <si>
    <t>Surprise® Canary Yellow (Intrinsa)</t>
  </si>
  <si>
    <t>NEW Calgary</t>
  </si>
  <si>
    <t xml:space="preserve">Yellow Balloons </t>
  </si>
  <si>
    <t>Aloha Kona Hula Pink 2026</t>
  </si>
  <si>
    <t>Paris</t>
  </si>
  <si>
    <t>Potunia® + Neon 2024 (Intrinsa)</t>
  </si>
  <si>
    <t>Osteospermum</t>
  </si>
  <si>
    <t>Helichrysum</t>
  </si>
  <si>
    <t>Aloha Kona Hot Orange 2025</t>
  </si>
  <si>
    <t>Empress® Flair Red 2025</t>
  </si>
  <si>
    <t>Margarita Orange Flare 2025</t>
  </si>
  <si>
    <t>Rainbow® Tiger Tail 2025</t>
  </si>
  <si>
    <t>Margarita Cool Purple 2025</t>
  </si>
  <si>
    <t>Bloomtastic Purple</t>
  </si>
  <si>
    <t>Silver</t>
  </si>
  <si>
    <t>Heartland Really Red 2025</t>
  </si>
  <si>
    <t>Potunia® + Black Satin (Intrinsa)</t>
  </si>
  <si>
    <t>Fall Fantastic</t>
  </si>
  <si>
    <t>Wicked Hot Pink 2026</t>
  </si>
  <si>
    <t>NEW Cinnamon Sticks</t>
  </si>
  <si>
    <t>NEW Harvest Festival</t>
  </si>
  <si>
    <t>NEW Mulled Wine</t>
  </si>
  <si>
    <t>NEW Pumpkin Spice Latte</t>
  </si>
  <si>
    <t>NEW Witch's Brew</t>
  </si>
  <si>
    <t>NEW First Lady of Fashion</t>
  </si>
  <si>
    <t>Crossandra</t>
  </si>
  <si>
    <t>Watermelon</t>
  </si>
  <si>
    <t>Aloha Kona Dark Lavender 2025</t>
  </si>
  <si>
    <t>Move 2</t>
  </si>
  <si>
    <t>NEW Beat</t>
  </si>
  <si>
    <t>Move2 Cherry Red</t>
  </si>
  <si>
    <t>Move2 Joy White</t>
  </si>
  <si>
    <t>Begonia elatior</t>
  </si>
  <si>
    <t>NEW Expressions</t>
  </si>
  <si>
    <t>Move2 Joy Pink</t>
  </si>
  <si>
    <t>Move2 Joy Hot Pink 2026</t>
  </si>
  <si>
    <t>NEW Memories</t>
  </si>
  <si>
    <t>Move2 Orange</t>
  </si>
  <si>
    <t>NEW Music</t>
  </si>
  <si>
    <t>NEW Rhythym</t>
  </si>
  <si>
    <t>NEW Traditions</t>
  </si>
  <si>
    <t>Bee Friendly 2026</t>
  </si>
  <si>
    <t>Aloha Nani Golden Girl 2025</t>
  </si>
  <si>
    <t xml:space="preserve">Pink Sand Beach </t>
  </si>
  <si>
    <t xml:space="preserve">Sunshine State </t>
  </si>
  <si>
    <t>Dümmen Orange 2026 Garden Party Combinations</t>
  </si>
  <si>
    <t>NEW Victoria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</si>
</sst>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0"/>
      <color rgb="FF000000"/>
      <name val="Arial"/>
    </font>
    <font>
      <sz val="10"/>
      <name val="Arial"/>
      <family val="2"/>
    </font>
    <font>
      <sz val="11"/>
      <color theme="1"/>
      <name val="Arial"/>
      <family val="2"/>
      <scheme val="minor"/>
    </font>
    <font>
      <sz val="12"/>
      <color theme="1"/>
      <name val="Arial"/>
      <family val="2"/>
    </font>
    <font>
      <sz val="10"/>
      <color rgb="FF000000"/>
      <name val="Arial"/>
      <family val="2"/>
    </font>
    <font>
      <b/>
      <sz val="18"/>
      <color rgb="FF000000"/>
      <name val="Arial"/>
      <family val="2"/>
    </font>
    <font>
      <sz val="13"/>
      <color theme="3"/>
      <name val="Wingdings"/>
      <charset val="2"/>
    </font>
    <font>
      <b/>
      <sz val="13"/>
      <color theme="3"/>
      <name val="Wingdings"/>
      <charset val="2"/>
    </font>
    <font>
      <b/>
      <u/>
      <sz val="13"/>
      <color theme="9" tint="-0.249977111117893"/>
      <name val="Wingdings"/>
      <charset val="2"/>
    </font>
    <font>
      <sz val="13"/>
      <color theme="3"/>
      <name val="Sentinel Medium"/>
      <family val="3"/>
    </font>
    <font>
      <sz val="10"/>
      <color rgb="FF000000"/>
      <name val="Sentinel Medium"/>
      <family val="3"/>
    </font>
    <font>
      <b/>
      <sz val="16"/>
      <color theme="3"/>
      <name val="Sentinel Medium"/>
      <family val="3"/>
    </font>
    <font>
      <b/>
      <sz val="10"/>
      <color theme="8"/>
      <name val="Sentinel Medium"/>
      <family val="3"/>
    </font>
    <font>
      <b/>
      <sz val="10"/>
      <color theme="4"/>
      <name val="Raleway"/>
      <family val="2"/>
    </font>
    <font>
      <sz val="10"/>
      <color theme="4"/>
      <name val="Raleway"/>
      <family val="2"/>
    </font>
    <font>
      <sz val="10"/>
      <color theme="1"/>
      <name val="Raleway"/>
      <family val="2"/>
    </font>
    <font>
      <b/>
      <sz val="10"/>
      <name val="Raleway"/>
      <family val="2"/>
    </font>
    <font>
      <b/>
      <sz val="12"/>
      <color theme="9" tint="-0.249977111117893"/>
      <name val="Sentinel Medium"/>
      <family val="3"/>
    </font>
    <font>
      <sz val="11"/>
      <color theme="3"/>
      <name val="Sentinel Medium"/>
      <family val="3"/>
    </font>
    <font>
      <sz val="11"/>
      <color theme="3"/>
      <name val="Wingdings"/>
      <charset val="2"/>
    </font>
    <font>
      <b/>
      <sz val="12"/>
      <color theme="3"/>
      <name val="Sentinel Medium"/>
      <family val="3"/>
    </font>
    <font>
      <b/>
      <sz val="12"/>
      <color theme="3"/>
      <name val="Wingdings"/>
      <charset val="2"/>
    </font>
    <font>
      <b/>
      <u/>
      <sz val="12"/>
      <color theme="3"/>
      <name val="Sentinel Medium"/>
      <family val="3"/>
    </font>
    <font>
      <b/>
      <u/>
      <sz val="12"/>
      <color theme="3"/>
      <name val="Wingdings"/>
      <charset val="2"/>
    </font>
    <font>
      <b/>
      <u/>
      <sz val="14"/>
      <color rgb="FF00B050"/>
      <name val="Raleway"/>
      <family val="2"/>
    </font>
    <font>
      <sz val="11"/>
      <color rgb="FFFF0000"/>
      <name val="Sentinel Medium"/>
      <family val="3"/>
    </font>
    <font>
      <b/>
      <sz val="11"/>
      <color rgb="FF000000"/>
      <name val="Sentinel Medium"/>
      <family val="3"/>
    </font>
    <font>
      <b/>
      <sz val="18"/>
      <color rgb="FF000000"/>
      <name val="Sentinel Black"/>
      <family val="3"/>
    </font>
    <font>
      <sz val="18"/>
      <color rgb="FF000000"/>
      <name val="Arial"/>
      <family val="2"/>
    </font>
    <font>
      <b/>
      <sz val="11"/>
      <color theme="4" tint="-0.249977111117893"/>
      <name val="Sentinel Medium"/>
      <family val="3"/>
    </font>
    <font>
      <b/>
      <sz val="11"/>
      <color theme="4" tint="-0.249977111117893"/>
      <name val="Wingdings"/>
      <charset val="2"/>
    </font>
    <font>
      <b/>
      <sz val="14"/>
      <color rgb="FF000000"/>
      <name val="Arial"/>
      <family val="2"/>
    </font>
    <font>
      <b/>
      <sz val="14"/>
      <color rgb="FF0000FF"/>
      <name val="Sentinel Medium"/>
      <family val="3"/>
    </font>
    <font>
      <b/>
      <sz val="14"/>
      <color theme="6" tint="-0.249977111117893"/>
      <name val="Sentinel Medium"/>
      <family val="3"/>
    </font>
    <font>
      <b/>
      <sz val="14"/>
      <color theme="9" tint="-0.249977111117893"/>
      <name val="Sentinel Medium"/>
      <family val="3"/>
    </font>
    <font>
      <b/>
      <sz val="14"/>
      <color rgb="FF7030A0"/>
      <name val="Sentinel Medium"/>
      <family val="3"/>
    </font>
    <font>
      <sz val="10"/>
      <color rgb="FF000000"/>
      <name val="Raleway"/>
      <family val="2"/>
    </font>
    <font>
      <b/>
      <sz val="10"/>
      <name val="Raleway"/>
      <family val="2"/>
    </font>
    <font>
      <sz val="12"/>
      <color rgb="FF000000"/>
      <name val="Arial"/>
      <family val="2"/>
    </font>
    <font>
      <u/>
      <sz val="10"/>
      <color theme="10"/>
      <name val="Arial"/>
      <family val="2"/>
    </font>
    <font>
      <u/>
      <sz val="16"/>
      <color theme="10"/>
      <name val="Arial"/>
      <family val="2"/>
    </font>
    <font>
      <b/>
      <sz val="10"/>
      <color theme="4"/>
      <name val="Raleway"/>
      <family val="2"/>
    </font>
    <font>
      <sz val="10"/>
      <color theme="4"/>
      <name val="Raleway"/>
      <family val="2"/>
    </font>
    <font>
      <sz val="10"/>
      <color theme="1"/>
      <name val="Raleway"/>
      <family val="2"/>
    </font>
    <font>
      <sz val="10"/>
      <color rgb="FF000000"/>
      <name val="Raleway"/>
      <family val="2"/>
    </font>
    <font>
      <sz val="10"/>
      <color theme="10"/>
      <name val="Raleway"/>
      <family val="2"/>
    </font>
  </fonts>
  <fills count="11">
    <fill>
      <patternFill patternType="none"/>
    </fill>
    <fill>
      <patternFill patternType="gray125"/>
    </fill>
    <fill>
      <patternFill patternType="solid">
        <fgColor theme="3" tint="0.59999389629810485"/>
        <bgColor rgb="FFFCD5B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8" tint="0.59999389629810485"/>
        <bgColor rgb="FFFCD5B4"/>
      </patternFill>
    </fill>
    <fill>
      <patternFill patternType="solid">
        <fgColor theme="8" tint="0.59999389629810485"/>
        <bgColor indexed="64"/>
      </patternFill>
    </fill>
    <fill>
      <patternFill patternType="solid">
        <fgColor rgb="FFFCD5B4"/>
        <bgColor rgb="FFFCD5B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s>
  <borders count="3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6">
    <xf numFmtId="0" fontId="0" fillId="0" borderId="0"/>
    <xf numFmtId="0" fontId="2" fillId="0" borderId="1"/>
    <xf numFmtId="0" fontId="3" fillId="0" borderId="1"/>
    <xf numFmtId="0" fontId="1" fillId="0" borderId="1"/>
    <xf numFmtId="0" fontId="4" fillId="0" borderId="1"/>
    <xf numFmtId="0" fontId="39" fillId="0" borderId="0" applyNumberFormat="0" applyFill="0" applyBorder="0" applyAlignment="0" applyProtection="0"/>
  </cellStyleXfs>
  <cellXfs count="255">
    <xf numFmtId="0" fontId="0" fillId="0" borderId="0" xfId="0" applyFont="1" applyAlignment="1"/>
    <xf numFmtId="0" fontId="0" fillId="0" borderId="0" xfId="0" applyFont="1"/>
    <xf numFmtId="0" fontId="0" fillId="0" borderId="0" xfId="0" applyFont="1" applyAlignment="1">
      <alignment vertical="center"/>
    </xf>
    <xf numFmtId="0" fontId="0" fillId="0" borderId="0" xfId="0" applyFont="1" applyFill="1" applyAlignment="1"/>
    <xf numFmtId="0" fontId="0" fillId="0" borderId="0" xfId="0" applyFont="1" applyFill="1"/>
    <xf numFmtId="0" fontId="0" fillId="0" borderId="0" xfId="0" applyFont="1" applyAlignment="1" applyProtection="1">
      <alignment horizontal="center"/>
      <protection locked="0"/>
    </xf>
    <xf numFmtId="0" fontId="0" fillId="0" borderId="0" xfId="0" applyFont="1" applyAlignment="1" applyProtection="1">
      <alignment horizontal="center" vertical="center"/>
      <protection locked="0"/>
    </xf>
    <xf numFmtId="0" fontId="0" fillId="0" borderId="1" xfId="0" applyFont="1" applyBorder="1" applyAlignment="1">
      <alignment vertical="center"/>
    </xf>
    <xf numFmtId="0" fontId="0" fillId="0" borderId="1" xfId="0" applyFont="1" applyBorder="1" applyAlignment="1" applyProtection="1">
      <alignment horizontal="center" vertical="center"/>
      <protection locked="0"/>
    </xf>
    <xf numFmtId="0" fontId="6" fillId="0" borderId="0" xfId="0" applyFont="1" applyAlignment="1">
      <alignment vertical="center" readingOrder="1"/>
    </xf>
    <xf numFmtId="0" fontId="7" fillId="0" borderId="0" xfId="0" applyFont="1" applyAlignment="1">
      <alignment vertical="center" readingOrder="1"/>
    </xf>
    <xf numFmtId="0" fontId="8" fillId="0" borderId="0" xfId="0" applyFont="1" applyAlignment="1">
      <alignment vertical="center" readingOrder="1"/>
    </xf>
    <xf numFmtId="0" fontId="9" fillId="0" borderId="0" xfId="0" applyFont="1" applyAlignment="1">
      <alignment vertical="center" readingOrder="1"/>
    </xf>
    <xf numFmtId="0" fontId="11" fillId="0" borderId="0" xfId="0" applyFont="1" applyAlignment="1">
      <alignment vertical="center" readingOrder="1"/>
    </xf>
    <xf numFmtId="0" fontId="1" fillId="0" borderId="0" xfId="0" applyFont="1" applyAlignment="1" applyProtection="1">
      <alignment vertical="center"/>
    </xf>
    <xf numFmtId="0" fontId="10" fillId="0" borderId="0" xfId="0" applyFont="1" applyAlignment="1">
      <alignment readingOrder="1"/>
    </xf>
    <xf numFmtId="0" fontId="10" fillId="0" borderId="0" xfId="0" applyFont="1" applyAlignment="1"/>
    <xf numFmtId="0" fontId="0" fillId="0" borderId="0" xfId="0" applyFont="1" applyAlignment="1">
      <alignment horizontal="center" vertical="center"/>
    </xf>
    <xf numFmtId="0" fontId="0" fillId="0" borderId="0" xfId="0" applyFont="1" applyAlignment="1" applyProtection="1">
      <alignment horizontal="center" vertical="center"/>
      <protection hidden="1"/>
    </xf>
    <xf numFmtId="0" fontId="10" fillId="0" borderId="0" xfId="0" applyFont="1" applyAlignment="1">
      <alignment vertical="center" readingOrder="1"/>
    </xf>
    <xf numFmtId="0" fontId="10" fillId="0" borderId="0" xfId="0" applyFont="1" applyAlignment="1">
      <alignment vertical="center"/>
    </xf>
    <xf numFmtId="0" fontId="0" fillId="0" borderId="1" xfId="0" applyFont="1" applyBorder="1" applyAlignment="1">
      <alignment horizontal="center" vertical="center"/>
    </xf>
    <xf numFmtId="0" fontId="0" fillId="0" borderId="1" xfId="0" applyFont="1" applyBorder="1" applyAlignment="1" applyProtection="1">
      <alignment horizontal="center" vertical="center"/>
      <protection hidden="1"/>
    </xf>
    <xf numFmtId="0" fontId="18" fillId="0" borderId="0" xfId="0" applyFont="1" applyAlignment="1">
      <alignment horizontal="left" vertical="center" readingOrder="1"/>
    </xf>
    <xf numFmtId="0" fontId="18" fillId="0" borderId="0" xfId="0" applyFont="1" applyAlignment="1">
      <alignment vertical="center" readingOrder="1"/>
    </xf>
    <xf numFmtId="0" fontId="20" fillId="0" borderId="0" xfId="0" applyFont="1" applyAlignment="1">
      <alignment vertical="center" readingOrder="1"/>
    </xf>
    <xf numFmtId="0" fontId="22" fillId="0" borderId="0" xfId="0" applyFont="1" applyAlignment="1">
      <alignment vertical="center" readingOrder="1"/>
    </xf>
    <xf numFmtId="0" fontId="17" fillId="0" borderId="1" xfId="0" applyFont="1" applyBorder="1" applyAlignment="1">
      <alignment horizontal="left" vertical="center" readingOrder="1"/>
    </xf>
    <xf numFmtId="0" fontId="12" fillId="0" borderId="1" xfId="0" applyFont="1" applyBorder="1" applyAlignment="1">
      <alignment horizontal="center" vertical="center"/>
    </xf>
    <xf numFmtId="0" fontId="9" fillId="0" borderId="1" xfId="0" applyFont="1" applyBorder="1" applyAlignment="1">
      <alignment vertical="center" readingOrder="1"/>
    </xf>
    <xf numFmtId="0" fontId="6" fillId="0" borderId="1" xfId="0" applyFont="1" applyBorder="1" applyAlignment="1">
      <alignment vertical="center" readingOrder="1"/>
    </xf>
    <xf numFmtId="0" fontId="24" fillId="0" borderId="0" xfId="0" applyFont="1" applyAlignment="1">
      <alignment horizontal="left" vertical="center" readingOrder="1"/>
    </xf>
    <xf numFmtId="0" fontId="5" fillId="4" borderId="12" xfId="0" applyFont="1" applyFill="1" applyBorder="1" applyAlignment="1" applyProtection="1">
      <alignment horizontal="center" vertical="center"/>
      <protection locked="0"/>
    </xf>
    <xf numFmtId="0" fontId="26" fillId="4" borderId="11" xfId="0" applyFont="1" applyFill="1" applyBorder="1" applyAlignment="1">
      <alignment horizontal="center" vertical="center" wrapText="1"/>
    </xf>
    <xf numFmtId="0" fontId="10" fillId="0" borderId="1" xfId="0" applyFont="1" applyBorder="1" applyAlignment="1">
      <alignment horizontal="center" vertical="center"/>
    </xf>
    <xf numFmtId="0" fontId="18" fillId="0" borderId="1" xfId="0" applyFont="1" applyBorder="1" applyAlignment="1">
      <alignment vertical="center" readingOrder="1"/>
    </xf>
    <xf numFmtId="0" fontId="13" fillId="5" borderId="16" xfId="0" applyFont="1" applyFill="1" applyBorder="1" applyAlignment="1">
      <alignment horizontal="center" vertical="center" wrapText="1"/>
    </xf>
    <xf numFmtId="0" fontId="13" fillId="5" borderId="17" xfId="0" applyFont="1" applyFill="1" applyBorder="1" applyAlignment="1">
      <alignment horizontal="center" vertical="center"/>
    </xf>
    <xf numFmtId="0" fontId="16" fillId="2" borderId="17" xfId="0" applyFont="1" applyFill="1" applyBorder="1" applyAlignment="1">
      <alignment horizontal="center" vertical="center" wrapText="1"/>
    </xf>
    <xf numFmtId="0" fontId="13" fillId="5" borderId="17" xfId="0" applyFont="1" applyFill="1" applyBorder="1" applyAlignment="1">
      <alignment horizontal="center" vertical="center" wrapText="1"/>
    </xf>
    <xf numFmtId="0" fontId="29" fillId="0" borderId="0" xfId="0" applyFont="1" applyAlignment="1">
      <alignment horizontal="left" vertical="center" readingOrder="1"/>
    </xf>
    <xf numFmtId="0" fontId="29" fillId="0" borderId="0" xfId="0" applyFont="1" applyAlignment="1">
      <alignment vertical="center" readingOrder="1"/>
    </xf>
    <xf numFmtId="0" fontId="0" fillId="0" borderId="0" xfId="0" applyFont="1" applyAlignment="1" applyProtection="1">
      <alignment horizontal="center" vertical="center"/>
      <protection locked="0" hidden="1"/>
    </xf>
    <xf numFmtId="0" fontId="0" fillId="0" borderId="0" xfId="0" applyFont="1" applyAlignment="1" applyProtection="1">
      <alignment vertical="center"/>
      <protection locked="0"/>
    </xf>
    <xf numFmtId="0" fontId="0" fillId="0" borderId="0" xfId="0" applyFont="1" applyAlignment="1" applyProtection="1">
      <protection locked="0"/>
    </xf>
    <xf numFmtId="0" fontId="4" fillId="0" borderId="0" xfId="0" applyFont="1" applyAlignment="1" applyProtection="1">
      <alignment vertical="center"/>
      <protection locked="0"/>
    </xf>
    <xf numFmtId="0" fontId="13" fillId="5" borderId="17" xfId="0" applyFont="1" applyFill="1" applyBorder="1" applyAlignment="1" applyProtection="1">
      <alignment horizontal="center" vertical="center"/>
      <protection hidden="1"/>
    </xf>
    <xf numFmtId="0" fontId="13" fillId="5" borderId="17" xfId="0" applyFont="1" applyFill="1" applyBorder="1" applyAlignment="1" applyProtection="1">
      <alignment horizontal="center" vertical="center" wrapText="1"/>
      <protection hidden="1"/>
    </xf>
    <xf numFmtId="0" fontId="13" fillId="6" borderId="18" xfId="0" applyFont="1" applyFill="1" applyBorder="1" applyAlignment="1" applyProtection="1">
      <alignment horizontal="center" vertical="center" wrapText="1"/>
      <protection hidden="1"/>
    </xf>
    <xf numFmtId="0" fontId="33" fillId="0" borderId="1" xfId="0" applyFont="1" applyBorder="1" applyAlignment="1">
      <alignment horizontal="left" vertical="center"/>
    </xf>
    <xf numFmtId="0" fontId="35" fillId="0" borderId="1" xfId="0" applyFont="1" applyBorder="1" applyAlignment="1">
      <alignment horizontal="left" vertical="center"/>
    </xf>
    <xf numFmtId="0" fontId="35" fillId="0" borderId="1" xfId="0" applyFont="1" applyBorder="1" applyAlignment="1">
      <alignment vertical="center"/>
    </xf>
    <xf numFmtId="0" fontId="34" fillId="0" borderId="1" xfId="0" applyFont="1" applyBorder="1" applyAlignment="1">
      <alignment horizontal="left" vertical="center" readingOrder="1"/>
    </xf>
    <xf numFmtId="0" fontId="37" fillId="7" borderId="22" xfId="0" applyFont="1" applyFill="1" applyBorder="1" applyAlignment="1" applyProtection="1">
      <alignment horizontal="center" vertical="center" wrapText="1"/>
    </xf>
    <xf numFmtId="0" fontId="38" fillId="0" borderId="0" xfId="0" applyFont="1" applyAlignment="1" applyProtection="1">
      <alignment horizontal="left"/>
      <protection locked="0"/>
    </xf>
    <xf numFmtId="0" fontId="38" fillId="0" borderId="0" xfId="0" applyFont="1" applyAlignment="1" applyProtection="1">
      <protection locked="0"/>
    </xf>
    <xf numFmtId="0" fontId="39" fillId="0" borderId="1" xfId="5" applyBorder="1"/>
    <xf numFmtId="0" fontId="36" fillId="8" borderId="12" xfId="0" applyFont="1" applyFill="1" applyBorder="1" applyAlignment="1" applyProtection="1">
      <protection locked="0"/>
    </xf>
    <xf numFmtId="0" fontId="40" fillId="0" borderId="1" xfId="5" applyFont="1" applyBorder="1" applyAlignment="1" applyProtection="1">
      <alignment horizontal="center"/>
      <protection locked="0"/>
    </xf>
    <xf numFmtId="0" fontId="36" fillId="3" borderId="12" xfId="0" applyFont="1" applyFill="1" applyBorder="1" applyAlignment="1" applyProtection="1">
      <protection locked="0"/>
    </xf>
    <xf numFmtId="0" fontId="39" fillId="3" borderId="21" xfId="5" applyFill="1" applyBorder="1" applyAlignment="1" applyProtection="1">
      <protection locked="0"/>
    </xf>
    <xf numFmtId="0" fontId="39" fillId="8" borderId="21" xfId="5" applyFill="1" applyBorder="1" applyAlignment="1" applyProtection="1">
      <protection locked="0"/>
    </xf>
    <xf numFmtId="0" fontId="36" fillId="3" borderId="12" xfId="0" applyFont="1" applyFill="1" applyBorder="1" applyProtection="1">
      <protection locked="0"/>
    </xf>
    <xf numFmtId="0" fontId="39" fillId="3" borderId="21" xfId="5" applyFill="1" applyBorder="1" applyProtection="1">
      <protection locked="0"/>
    </xf>
    <xf numFmtId="0" fontId="36" fillId="3" borderId="20" xfId="0" applyFont="1" applyFill="1" applyBorder="1" applyProtection="1">
      <protection locked="0"/>
    </xf>
    <xf numFmtId="0" fontId="36" fillId="8" borderId="1" xfId="0" applyFont="1" applyFill="1" applyBorder="1" applyProtection="1">
      <protection locked="0"/>
    </xf>
    <xf numFmtId="0" fontId="39" fillId="8" borderId="0" xfId="5" applyFill="1" applyProtection="1">
      <protection locked="0"/>
    </xf>
    <xf numFmtId="0" fontId="36" fillId="8" borderId="12" xfId="0" applyFont="1" applyFill="1" applyBorder="1" applyProtection="1">
      <protection locked="0"/>
    </xf>
    <xf numFmtId="0" fontId="39" fillId="8" borderId="21" xfId="5" applyFill="1" applyBorder="1" applyProtection="1">
      <protection locked="0"/>
    </xf>
    <xf numFmtId="0" fontId="36" fillId="8" borderId="20" xfId="0" applyFont="1" applyFill="1" applyBorder="1" applyProtection="1">
      <protection locked="0"/>
    </xf>
    <xf numFmtId="0" fontId="36" fillId="8" borderId="21" xfId="0" applyFont="1" applyFill="1" applyBorder="1" applyProtection="1">
      <protection locked="0"/>
    </xf>
    <xf numFmtId="0" fontId="4" fillId="0" borderId="1" xfId="0" applyFont="1" applyBorder="1" applyProtection="1">
      <protection locked="0"/>
    </xf>
    <xf numFmtId="0" fontId="36" fillId="3" borderId="21" xfId="0" applyFont="1" applyFill="1" applyBorder="1" applyProtection="1">
      <protection locked="0"/>
    </xf>
    <xf numFmtId="0" fontId="36" fillId="3" borderId="1" xfId="0" applyFont="1" applyFill="1" applyBorder="1" applyProtection="1">
      <protection locked="0"/>
    </xf>
    <xf numFmtId="0" fontId="39" fillId="3" borderId="0" xfId="5" applyFill="1" applyProtection="1">
      <protection locked="0"/>
    </xf>
    <xf numFmtId="0" fontId="39" fillId="3" borderId="12" xfId="5" applyFill="1" applyBorder="1" applyAlignment="1" applyProtection="1">
      <protection locked="0"/>
    </xf>
    <xf numFmtId="0" fontId="44" fillId="8" borderId="21" xfId="0" applyFont="1" applyFill="1" applyBorder="1" applyProtection="1">
      <protection locked="0"/>
    </xf>
    <xf numFmtId="0" fontId="0" fillId="0" borderId="1" xfId="0" applyFont="1" applyFill="1" applyBorder="1"/>
    <xf numFmtId="0" fontId="0" fillId="0" borderId="1" xfId="0" applyFont="1" applyFill="1" applyBorder="1" applyAlignment="1"/>
    <xf numFmtId="0" fontId="36" fillId="3" borderId="21" xfId="0" applyFont="1" applyFill="1" applyBorder="1" applyAlignment="1" applyProtection="1">
      <protection locked="0"/>
    </xf>
    <xf numFmtId="0" fontId="13" fillId="9" borderId="6" xfId="1" applyNumberFormat="1" applyFont="1" applyFill="1" applyBorder="1" applyAlignment="1">
      <alignment horizontal="center" vertical="center" wrapText="1"/>
    </xf>
    <xf numFmtId="0" fontId="13" fillId="9" borderId="2" xfId="1" applyNumberFormat="1" applyFont="1" applyFill="1" applyBorder="1" applyAlignment="1">
      <alignment horizontal="center" vertical="center"/>
    </xf>
    <xf numFmtId="0" fontId="13" fillId="9" borderId="2" xfId="0" applyFont="1" applyFill="1" applyBorder="1" applyAlignment="1" applyProtection="1">
      <alignment horizontal="center" vertical="center"/>
      <protection locked="0"/>
    </xf>
    <xf numFmtId="0" fontId="14" fillId="9" borderId="2" xfId="1" applyNumberFormat="1" applyFont="1" applyFill="1" applyBorder="1" applyAlignment="1">
      <alignment horizontal="center" vertical="center"/>
    </xf>
    <xf numFmtId="0" fontId="14" fillId="9" borderId="2" xfId="1" applyNumberFormat="1" applyFont="1" applyFill="1" applyBorder="1" applyAlignment="1">
      <alignment horizontal="left" vertical="center"/>
    </xf>
    <xf numFmtId="0" fontId="14" fillId="9" borderId="2" xfId="0" applyFont="1" applyFill="1" applyBorder="1" applyAlignment="1">
      <alignment vertical="center"/>
    </xf>
    <xf numFmtId="0" fontId="14" fillId="9" borderId="2" xfId="0" applyFont="1" applyFill="1" applyBorder="1" applyAlignment="1" applyProtection="1">
      <alignment horizontal="center" vertical="center"/>
      <protection locked="0"/>
    </xf>
    <xf numFmtId="0" fontId="13" fillId="9" borderId="2" xfId="0" applyFont="1" applyFill="1" applyBorder="1" applyAlignment="1" applyProtection="1">
      <alignment horizontal="center" vertical="center"/>
      <protection hidden="1"/>
    </xf>
    <xf numFmtId="0" fontId="15" fillId="9" borderId="7" xfId="0" applyFont="1" applyFill="1" applyBorder="1" applyAlignment="1" applyProtection="1">
      <alignment vertical="center"/>
      <protection hidden="1"/>
    </xf>
    <xf numFmtId="0" fontId="13" fillId="9" borderId="8" xfId="0" applyFont="1" applyFill="1" applyBorder="1" applyAlignment="1">
      <alignment horizontal="center" vertical="center" wrapText="1"/>
    </xf>
    <xf numFmtId="0" fontId="13" fillId="9" borderId="9" xfId="0" applyFont="1" applyFill="1" applyBorder="1" applyAlignment="1">
      <alignment horizontal="center" vertical="center"/>
    </xf>
    <xf numFmtId="0" fontId="13" fillId="9" borderId="9" xfId="0" applyFont="1" applyFill="1" applyBorder="1" applyAlignment="1" applyProtection="1">
      <alignment horizontal="center" vertical="center"/>
      <protection locked="0"/>
    </xf>
    <xf numFmtId="0" fontId="14" fillId="9" borderId="9" xfId="1" applyNumberFormat="1" applyFont="1" applyFill="1" applyBorder="1" applyAlignment="1">
      <alignment horizontal="center" vertical="center"/>
    </xf>
    <xf numFmtId="0" fontId="14" fillId="9" borderId="9" xfId="1" applyNumberFormat="1" applyFont="1" applyFill="1" applyBorder="1" applyAlignment="1">
      <alignment horizontal="left" vertical="center"/>
    </xf>
    <xf numFmtId="0" fontId="14" fillId="9" borderId="9" xfId="0" applyFont="1" applyFill="1" applyBorder="1" applyAlignment="1">
      <alignment vertical="center"/>
    </xf>
    <xf numFmtId="0" fontId="14" fillId="9" borderId="9" xfId="0" applyFont="1" applyFill="1" applyBorder="1" applyAlignment="1" applyProtection="1">
      <alignment horizontal="center" vertical="center"/>
      <protection locked="0"/>
    </xf>
    <xf numFmtId="0" fontId="13" fillId="9" borderId="9" xfId="0" applyFont="1" applyFill="1" applyBorder="1" applyAlignment="1" applyProtection="1">
      <alignment horizontal="center" vertical="center"/>
      <protection hidden="1"/>
    </xf>
    <xf numFmtId="0" fontId="15" fillId="9" borderId="10" xfId="0" applyFont="1" applyFill="1" applyBorder="1" applyAlignment="1" applyProtection="1">
      <alignment vertical="center"/>
      <protection hidden="1"/>
    </xf>
    <xf numFmtId="0" fontId="13" fillId="9" borderId="3" xfId="0" applyFont="1" applyFill="1" applyBorder="1" applyAlignment="1"/>
    <xf numFmtId="0" fontId="14" fillId="9" borderId="4" xfId="0" applyFont="1" applyFill="1" applyBorder="1" applyAlignment="1">
      <alignment horizontal="center"/>
    </xf>
    <xf numFmtId="0" fontId="13" fillId="9" borderId="4" xfId="0" applyFont="1" applyFill="1" applyBorder="1" applyAlignment="1" applyProtection="1">
      <alignment horizontal="center" vertical="center"/>
      <protection locked="0"/>
    </xf>
    <xf numFmtId="0" fontId="14" fillId="9" borderId="4" xfId="0" applyFont="1" applyFill="1" applyBorder="1" applyAlignment="1">
      <alignment horizontal="center" vertical="center"/>
    </xf>
    <xf numFmtId="0" fontId="14" fillId="9" borderId="4" xfId="0" applyFont="1" applyFill="1" applyBorder="1" applyAlignment="1">
      <alignment vertical="center"/>
    </xf>
    <xf numFmtId="0" fontId="14" fillId="9" borderId="4" xfId="0" applyFont="1" applyFill="1" applyBorder="1" applyAlignment="1" applyProtection="1">
      <alignment horizontal="center" vertical="center"/>
      <protection locked="0"/>
    </xf>
    <xf numFmtId="0" fontId="13" fillId="9" borderId="4" xfId="0" applyFont="1" applyFill="1" applyBorder="1" applyAlignment="1" applyProtection="1">
      <alignment horizontal="center" vertical="center"/>
      <protection hidden="1"/>
    </xf>
    <xf numFmtId="0" fontId="15" fillId="9" borderId="5" xfId="0" applyFont="1" applyFill="1" applyBorder="1" applyAlignment="1" applyProtection="1">
      <alignment vertical="center"/>
      <protection hidden="1"/>
    </xf>
    <xf numFmtId="0" fontId="13" fillId="9" borderId="6" xfId="0" applyFont="1" applyFill="1" applyBorder="1" applyAlignment="1">
      <alignment horizontal="center" vertical="center" wrapText="1"/>
    </xf>
    <xf numFmtId="0" fontId="13" fillId="9" borderId="2" xfId="0" applyFont="1" applyFill="1" applyBorder="1" applyAlignment="1">
      <alignment horizontal="center" vertical="center"/>
    </xf>
    <xf numFmtId="0" fontId="14" fillId="9" borderId="2" xfId="0" applyFont="1" applyFill="1" applyBorder="1" applyAlignment="1">
      <alignment horizontal="center" vertical="center"/>
    </xf>
    <xf numFmtId="0" fontId="14" fillId="9" borderId="9" xfId="0" applyFont="1" applyFill="1" applyBorder="1" applyAlignment="1">
      <alignment horizontal="center" vertical="center"/>
    </xf>
    <xf numFmtId="0" fontId="14" fillId="9" borderId="28" xfId="0" applyFont="1" applyFill="1" applyBorder="1" applyAlignment="1" applyProtection="1">
      <alignment horizontal="center" vertical="center"/>
      <protection locked="0"/>
    </xf>
    <xf numFmtId="0" fontId="13" fillId="9" borderId="2"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3" fillId="9" borderId="4" xfId="0" applyFont="1" applyFill="1" applyBorder="1" applyAlignment="1">
      <alignment horizontal="center" vertical="center"/>
    </xf>
    <xf numFmtId="0" fontId="14" fillId="9" borderId="30" xfId="0" applyFont="1" applyFill="1" applyBorder="1" applyAlignment="1">
      <alignment horizontal="center" vertical="center"/>
    </xf>
    <xf numFmtId="0" fontId="14" fillId="9" borderId="30" xfId="0" applyFont="1" applyFill="1" applyBorder="1" applyAlignment="1">
      <alignment vertical="center"/>
    </xf>
    <xf numFmtId="0" fontId="14" fillId="9" borderId="30" xfId="0" applyFont="1" applyFill="1" applyBorder="1" applyAlignment="1" applyProtection="1">
      <alignment horizontal="center" vertical="center"/>
      <protection locked="0"/>
    </xf>
    <xf numFmtId="0" fontId="13" fillId="9" borderId="30" xfId="0" applyFont="1" applyFill="1" applyBorder="1" applyAlignment="1" applyProtection="1">
      <alignment horizontal="center" vertical="center"/>
      <protection hidden="1"/>
    </xf>
    <xf numFmtId="0" fontId="13" fillId="9" borderId="26" xfId="0" applyFont="1" applyFill="1" applyBorder="1" applyAlignment="1" applyProtection="1">
      <alignment horizontal="center" vertical="center"/>
      <protection hidden="1"/>
    </xf>
    <xf numFmtId="0" fontId="15" fillId="9" borderId="31" xfId="0" applyFont="1" applyFill="1" applyBorder="1" applyAlignment="1" applyProtection="1">
      <alignment vertical="center"/>
      <protection hidden="1"/>
    </xf>
    <xf numFmtId="0" fontId="14" fillId="9" borderId="28" xfId="0" applyFont="1" applyFill="1" applyBorder="1" applyAlignment="1">
      <alignment horizontal="center" vertical="center"/>
    </xf>
    <xf numFmtId="0" fontId="14" fillId="9" borderId="28" xfId="0" applyFont="1" applyFill="1" applyBorder="1" applyAlignment="1">
      <alignment vertical="center"/>
    </xf>
    <xf numFmtId="0" fontId="13" fillId="9" borderId="28" xfId="0" applyFont="1" applyFill="1" applyBorder="1" applyAlignment="1" applyProtection="1">
      <alignment horizontal="center" vertical="center"/>
      <protection hidden="1"/>
    </xf>
    <xf numFmtId="0" fontId="13" fillId="9" borderId="27" xfId="0" applyFont="1" applyFill="1" applyBorder="1" applyAlignment="1" applyProtection="1">
      <alignment horizontal="center" vertical="center"/>
      <protection hidden="1"/>
    </xf>
    <xf numFmtId="0" fontId="15" fillId="9" borderId="29" xfId="0" applyFont="1" applyFill="1" applyBorder="1" applyAlignment="1" applyProtection="1">
      <alignment vertical="center"/>
      <protection hidden="1"/>
    </xf>
    <xf numFmtId="0" fontId="14" fillId="9" borderId="22" xfId="0" applyFont="1" applyFill="1" applyBorder="1" applyAlignment="1">
      <alignment horizontal="center" vertical="center"/>
    </xf>
    <xf numFmtId="0" fontId="14" fillId="9" borderId="22" xfId="0" applyFont="1" applyFill="1" applyBorder="1" applyAlignment="1">
      <alignment vertical="center"/>
    </xf>
    <xf numFmtId="0" fontId="14" fillId="9" borderId="22" xfId="0" applyFont="1" applyFill="1" applyBorder="1" applyAlignment="1" applyProtection="1">
      <alignment horizontal="center" vertical="center"/>
      <protection locked="0"/>
    </xf>
    <xf numFmtId="0" fontId="13" fillId="9" borderId="22" xfId="0" applyFont="1" applyFill="1" applyBorder="1" applyAlignment="1" applyProtection="1">
      <alignment horizontal="center" vertical="center"/>
      <protection hidden="1"/>
    </xf>
    <xf numFmtId="0" fontId="13" fillId="9" borderId="32" xfId="0" applyFont="1" applyFill="1" applyBorder="1" applyAlignment="1" applyProtection="1">
      <alignment horizontal="center" vertical="center"/>
      <protection hidden="1"/>
    </xf>
    <xf numFmtId="0" fontId="15" fillId="9" borderId="33" xfId="0" applyFont="1" applyFill="1" applyBorder="1" applyAlignment="1" applyProtection="1">
      <alignment vertical="center"/>
      <protection hidden="1"/>
    </xf>
    <xf numFmtId="0" fontId="13" fillId="9" borderId="13" xfId="0" applyFont="1" applyFill="1" applyBorder="1" applyAlignment="1"/>
    <xf numFmtId="0" fontId="14" fillId="9" borderId="14" xfId="0" applyFont="1" applyFill="1" applyBorder="1" applyAlignment="1">
      <alignment horizontal="center"/>
    </xf>
    <xf numFmtId="0" fontId="13" fillId="9" borderId="14" xfId="0" applyFont="1" applyFill="1" applyBorder="1" applyAlignment="1" applyProtection="1">
      <alignment horizontal="center" vertical="center"/>
      <protection locked="0"/>
    </xf>
    <xf numFmtId="0" fontId="14" fillId="9" borderId="14" xfId="0" applyFont="1" applyFill="1" applyBorder="1" applyAlignment="1">
      <alignment horizontal="center" vertical="center"/>
    </xf>
    <xf numFmtId="0" fontId="14" fillId="9" borderId="14" xfId="0" applyFont="1" applyFill="1" applyBorder="1" applyAlignment="1">
      <alignment vertical="center"/>
    </xf>
    <xf numFmtId="0" fontId="14" fillId="9" borderId="14" xfId="0" applyFont="1" applyFill="1" applyBorder="1" applyAlignment="1" applyProtection="1">
      <alignment horizontal="center" vertical="center"/>
      <protection locked="0"/>
    </xf>
    <xf numFmtId="0" fontId="13" fillId="9" borderId="14" xfId="0" applyFont="1" applyFill="1" applyBorder="1" applyAlignment="1" applyProtection="1">
      <alignment horizontal="center" vertical="center"/>
      <protection hidden="1"/>
    </xf>
    <xf numFmtId="0" fontId="15" fillId="9" borderId="15" xfId="0" applyFont="1" applyFill="1" applyBorder="1" applyAlignment="1" applyProtection="1">
      <alignment vertical="center"/>
      <protection hidden="1"/>
    </xf>
    <xf numFmtId="0" fontId="13" fillId="9" borderId="23" xfId="0" applyFont="1" applyFill="1" applyBorder="1" applyAlignment="1">
      <alignment horizontal="center" vertical="center" wrapText="1"/>
    </xf>
    <xf numFmtId="0" fontId="14" fillId="9" borderId="24" xfId="0" applyFont="1" applyFill="1" applyBorder="1" applyAlignment="1">
      <alignment horizontal="center" vertical="center"/>
    </xf>
    <xf numFmtId="0" fontId="14" fillId="9" borderId="24" xfId="0" applyFont="1" applyFill="1" applyBorder="1" applyAlignment="1" applyProtection="1">
      <alignment horizontal="center" vertical="center"/>
      <protection locked="0"/>
    </xf>
    <xf numFmtId="0" fontId="14" fillId="9" borderId="24" xfId="0" applyFont="1" applyFill="1" applyBorder="1" applyAlignment="1">
      <alignment vertical="center"/>
    </xf>
    <xf numFmtId="0" fontId="13" fillId="9" borderId="24" xfId="0" applyFont="1" applyFill="1" applyBorder="1" applyAlignment="1" applyProtection="1">
      <alignment horizontal="center" vertical="center"/>
      <protection hidden="1"/>
    </xf>
    <xf numFmtId="0" fontId="15" fillId="9" borderId="25" xfId="0" applyFont="1" applyFill="1" applyBorder="1" applyAlignment="1" applyProtection="1">
      <alignment vertical="center"/>
      <protection hidden="1"/>
    </xf>
    <xf numFmtId="0" fontId="13" fillId="9" borderId="24" xfId="0" applyFont="1" applyFill="1" applyBorder="1" applyAlignment="1">
      <alignment horizontal="center" vertical="center"/>
    </xf>
    <xf numFmtId="0" fontId="13" fillId="9" borderId="4" xfId="1" applyNumberFormat="1" applyFont="1" applyFill="1" applyBorder="1" applyAlignment="1" applyProtection="1">
      <alignment horizontal="center" vertical="center"/>
      <protection locked="0"/>
    </xf>
    <xf numFmtId="0" fontId="14" fillId="9" borderId="4" xfId="1" applyNumberFormat="1" applyFont="1" applyFill="1" applyBorder="1" applyAlignment="1">
      <alignment horizontal="center" vertical="center"/>
    </xf>
    <xf numFmtId="0" fontId="14" fillId="9" borderId="4" xfId="1" applyNumberFormat="1" applyFont="1" applyFill="1" applyBorder="1" applyAlignment="1">
      <alignment horizontal="left" vertical="center"/>
    </xf>
    <xf numFmtId="0" fontId="13" fillId="9" borderId="8" xfId="1" applyNumberFormat="1" applyFont="1" applyFill="1" applyBorder="1" applyAlignment="1">
      <alignment horizontal="center" vertical="center" wrapText="1"/>
    </xf>
    <xf numFmtId="0" fontId="13" fillId="9" borderId="9" xfId="1" applyNumberFormat="1" applyFont="1" applyFill="1" applyBorder="1" applyAlignment="1">
      <alignment horizontal="center" vertical="center"/>
    </xf>
    <xf numFmtId="0" fontId="13" fillId="9" borderId="13"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4" fillId="9" borderId="14" xfId="0" applyNumberFormat="1" applyFont="1" applyFill="1" applyBorder="1" applyAlignment="1">
      <alignment horizontal="center" vertical="center"/>
    </xf>
    <xf numFmtId="0" fontId="13" fillId="9" borderId="14" xfId="0" applyFont="1" applyFill="1" applyBorder="1" applyAlignment="1">
      <alignment horizontal="center" vertical="center"/>
    </xf>
    <xf numFmtId="0" fontId="45" fillId="0" borderId="1" xfId="5" applyFont="1" applyBorder="1" applyAlignment="1" applyProtection="1">
      <alignment horizontal="center"/>
      <protection locked="0"/>
    </xf>
    <xf numFmtId="0" fontId="13" fillId="9" borderId="24" xfId="0" applyFont="1" applyFill="1" applyBorder="1" applyAlignment="1">
      <alignment horizontal="center" vertical="center" wrapText="1"/>
    </xf>
    <xf numFmtId="0" fontId="13" fillId="9" borderId="24" xfId="0" applyFont="1" applyFill="1" applyBorder="1" applyAlignment="1" applyProtection="1">
      <alignment horizontal="center" vertical="center"/>
      <protection locked="0"/>
    </xf>
    <xf numFmtId="0" fontId="14" fillId="9" borderId="24" xfId="0" applyNumberFormat="1" applyFont="1" applyFill="1" applyBorder="1" applyAlignment="1">
      <alignment horizontal="center" vertical="center"/>
    </xf>
    <xf numFmtId="0" fontId="27" fillId="0" borderId="19"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32" fillId="0" borderId="0" xfId="0" applyFont="1" applyAlignment="1">
      <alignment vertical="center" wrapText="1" readingOrder="1"/>
    </xf>
    <xf numFmtId="0" fontId="31" fillId="0" borderId="0" xfId="0" applyFont="1" applyAlignment="1">
      <alignment vertical="center"/>
    </xf>
    <xf numFmtId="0" fontId="13" fillId="10" borderId="3" xfId="0" applyFont="1" applyFill="1" applyBorder="1" applyAlignment="1"/>
    <xf numFmtId="0" fontId="14" fillId="10" borderId="4" xfId="0" applyFont="1" applyFill="1" applyBorder="1" applyAlignment="1">
      <alignment horizontal="center"/>
    </xf>
    <xf numFmtId="0" fontId="13" fillId="10" borderId="4" xfId="0" applyFont="1" applyFill="1" applyBorder="1" applyAlignment="1" applyProtection="1">
      <alignment horizontal="center" vertical="center"/>
      <protection locked="0"/>
    </xf>
    <xf numFmtId="0" fontId="14" fillId="10" borderId="4" xfId="0" applyFont="1" applyFill="1" applyBorder="1" applyAlignment="1">
      <alignment horizontal="center" vertical="center"/>
    </xf>
    <xf numFmtId="0" fontId="14" fillId="10" borderId="4" xfId="0" applyFont="1" applyFill="1" applyBorder="1" applyAlignment="1">
      <alignment vertical="center"/>
    </xf>
    <xf numFmtId="0" fontId="14" fillId="10" borderId="4" xfId="0" applyFont="1" applyFill="1" applyBorder="1" applyAlignment="1" applyProtection="1">
      <alignment horizontal="center" vertical="center"/>
      <protection locked="0"/>
    </xf>
    <xf numFmtId="0" fontId="13" fillId="10" borderId="4" xfId="0" applyFont="1" applyFill="1" applyBorder="1" applyAlignment="1" applyProtection="1">
      <alignment horizontal="center" vertical="center"/>
      <protection hidden="1"/>
    </xf>
    <xf numFmtId="0" fontId="15" fillId="10" borderId="5" xfId="0" applyFont="1" applyFill="1" applyBorder="1" applyAlignment="1" applyProtection="1">
      <alignment vertical="center"/>
      <protection hidden="1"/>
    </xf>
    <xf numFmtId="0" fontId="13" fillId="10" borderId="6" xfId="0" applyFont="1" applyFill="1" applyBorder="1" applyAlignment="1">
      <alignment horizontal="center" vertical="center" wrapText="1"/>
    </xf>
    <xf numFmtId="0" fontId="13" fillId="10" borderId="2" xfId="0" applyFont="1" applyFill="1" applyBorder="1" applyAlignment="1">
      <alignment horizontal="center" vertical="center"/>
    </xf>
    <xf numFmtId="0" fontId="13" fillId="10" borderId="2" xfId="0" applyFont="1" applyFill="1" applyBorder="1" applyAlignment="1" applyProtection="1">
      <alignment horizontal="center" vertical="center"/>
      <protection locked="0"/>
    </xf>
    <xf numFmtId="0" fontId="14" fillId="10" borderId="2" xfId="0" applyFont="1" applyFill="1" applyBorder="1" applyAlignment="1">
      <alignment horizontal="center" vertical="center"/>
    </xf>
    <xf numFmtId="0" fontId="14" fillId="10" borderId="2" xfId="0" applyFont="1" applyFill="1" applyBorder="1" applyAlignment="1">
      <alignment vertical="center"/>
    </xf>
    <xf numFmtId="0" fontId="14" fillId="10" borderId="2" xfId="0" applyFont="1" applyFill="1" applyBorder="1" applyAlignment="1" applyProtection="1">
      <alignment horizontal="center" vertical="center"/>
      <protection locked="0"/>
    </xf>
    <xf numFmtId="0" fontId="13" fillId="10" borderId="2" xfId="0" applyFont="1" applyFill="1" applyBorder="1" applyAlignment="1" applyProtection="1">
      <alignment horizontal="center" vertical="center"/>
      <protection hidden="1"/>
    </xf>
    <xf numFmtId="0" fontId="15" fillId="10" borderId="7" xfId="0" applyFont="1" applyFill="1" applyBorder="1" applyAlignment="1" applyProtection="1">
      <alignment vertical="center"/>
      <protection hidden="1"/>
    </xf>
    <xf numFmtId="0" fontId="13" fillId="10" borderId="8" xfId="0" applyFont="1" applyFill="1" applyBorder="1" applyAlignment="1">
      <alignment horizontal="center" vertical="center" wrapText="1"/>
    </xf>
    <xf numFmtId="0" fontId="13" fillId="10" borderId="9" xfId="0" applyFont="1" applyFill="1" applyBorder="1" applyAlignment="1">
      <alignment horizontal="center" vertical="center"/>
    </xf>
    <xf numFmtId="0" fontId="13" fillId="10" borderId="9" xfId="0" applyFont="1" applyFill="1" applyBorder="1" applyAlignment="1" applyProtection="1">
      <alignment horizontal="center" vertical="center"/>
      <protection locked="0"/>
    </xf>
    <xf numFmtId="0" fontId="14" fillId="10" borderId="9" xfId="0" applyFont="1" applyFill="1" applyBorder="1" applyAlignment="1">
      <alignment horizontal="center" vertical="center"/>
    </xf>
    <xf numFmtId="0" fontId="14" fillId="10" borderId="9" xfId="0" applyFont="1" applyFill="1" applyBorder="1" applyAlignment="1">
      <alignment vertical="center"/>
    </xf>
    <xf numFmtId="0" fontId="14" fillId="10" borderId="9" xfId="0" applyFont="1" applyFill="1" applyBorder="1" applyAlignment="1" applyProtection="1">
      <alignment horizontal="center" vertical="center"/>
      <protection locked="0"/>
    </xf>
    <xf numFmtId="0" fontId="13" fillId="10" borderId="9" xfId="0" applyFont="1" applyFill="1" applyBorder="1" applyAlignment="1" applyProtection="1">
      <alignment horizontal="center" vertical="center"/>
      <protection hidden="1"/>
    </xf>
    <xf numFmtId="0" fontId="15" fillId="10" borderId="10" xfId="0" applyFont="1" applyFill="1" applyBorder="1" applyAlignment="1" applyProtection="1">
      <alignment vertical="center"/>
      <protection hidden="1"/>
    </xf>
    <xf numFmtId="0" fontId="13" fillId="10" borderId="13" xfId="0" applyFont="1" applyFill="1" applyBorder="1" applyAlignment="1"/>
    <xf numFmtId="0" fontId="14" fillId="10" borderId="14" xfId="0" applyFont="1" applyFill="1" applyBorder="1" applyAlignment="1">
      <alignment horizontal="center"/>
    </xf>
    <xf numFmtId="0" fontId="13" fillId="10" borderId="14" xfId="0" applyFont="1" applyFill="1" applyBorder="1" applyAlignment="1" applyProtection="1">
      <alignment horizontal="center" vertical="center"/>
      <protection locked="0"/>
    </xf>
    <xf numFmtId="0" fontId="14" fillId="10" borderId="14" xfId="0" applyFont="1" applyFill="1" applyBorder="1" applyAlignment="1">
      <alignment horizontal="center" vertical="center"/>
    </xf>
    <xf numFmtId="0" fontId="14" fillId="10" borderId="14" xfId="0" applyFont="1" applyFill="1" applyBorder="1" applyAlignment="1">
      <alignment vertical="center"/>
    </xf>
    <xf numFmtId="0" fontId="14" fillId="10" borderId="14" xfId="0" applyFont="1" applyFill="1" applyBorder="1" applyAlignment="1" applyProtection="1">
      <alignment horizontal="center" vertical="center"/>
      <protection locked="0"/>
    </xf>
    <xf numFmtId="0" fontId="13" fillId="10" borderId="14" xfId="0" applyFont="1" applyFill="1" applyBorder="1" applyAlignment="1" applyProtection="1">
      <alignment horizontal="center" vertical="center"/>
      <protection hidden="1"/>
    </xf>
    <xf numFmtId="0" fontId="15" fillId="10" borderId="15" xfId="0" applyFont="1" applyFill="1" applyBorder="1" applyAlignment="1" applyProtection="1">
      <alignment vertical="center"/>
      <protection hidden="1"/>
    </xf>
    <xf numFmtId="0" fontId="13" fillId="10" borderId="23" xfId="0" applyFont="1" applyFill="1" applyBorder="1" applyAlignment="1">
      <alignment horizontal="center" vertical="center" wrapText="1"/>
    </xf>
    <xf numFmtId="0" fontId="13" fillId="10" borderId="24" xfId="0" applyFont="1" applyFill="1" applyBorder="1" applyAlignment="1">
      <alignment horizontal="center" vertical="center"/>
    </xf>
    <xf numFmtId="0" fontId="14" fillId="10" borderId="24" xfId="0" applyFont="1" applyFill="1" applyBorder="1" applyAlignment="1">
      <alignment horizontal="center" vertical="center"/>
    </xf>
    <xf numFmtId="0" fontId="14" fillId="10" borderId="24" xfId="0" applyFont="1" applyFill="1" applyBorder="1" applyAlignment="1">
      <alignment vertical="center"/>
    </xf>
    <xf numFmtId="0" fontId="14" fillId="10" borderId="24" xfId="0" applyFont="1" applyFill="1" applyBorder="1" applyAlignment="1" applyProtection="1">
      <alignment horizontal="center" vertical="center"/>
      <protection locked="0"/>
    </xf>
    <xf numFmtId="0" fontId="13" fillId="10" borderId="24" xfId="0" applyFont="1" applyFill="1" applyBorder="1" applyAlignment="1" applyProtection="1">
      <alignment horizontal="center" vertical="center"/>
      <protection hidden="1"/>
    </xf>
    <xf numFmtId="0" fontId="15" fillId="10" borderId="25" xfId="0" applyFont="1" applyFill="1" applyBorder="1" applyAlignment="1" applyProtection="1">
      <alignment vertical="center"/>
      <protection hidden="1"/>
    </xf>
    <xf numFmtId="0" fontId="14" fillId="10" borderId="4" xfId="0" applyFont="1" applyFill="1" applyBorder="1" applyAlignment="1" applyProtection="1">
      <alignment horizontal="center" vertical="center" wrapText="1"/>
      <protection locked="0"/>
    </xf>
    <xf numFmtId="0" fontId="14" fillId="10" borderId="2" xfId="0" applyFont="1" applyFill="1" applyBorder="1" applyAlignment="1" applyProtection="1">
      <alignment horizontal="center" vertical="center" wrapText="1"/>
      <protection locked="0"/>
    </xf>
    <xf numFmtId="0" fontId="14" fillId="10" borderId="9" xfId="0" applyFont="1" applyFill="1" applyBorder="1" applyAlignment="1" applyProtection="1">
      <alignment horizontal="center" vertical="center" wrapText="1"/>
      <protection locked="0"/>
    </xf>
    <xf numFmtId="0" fontId="41" fillId="10" borderId="2" xfId="0" applyFont="1" applyFill="1" applyBorder="1" applyAlignment="1">
      <alignment horizontal="center" vertical="center" wrapText="1"/>
    </xf>
    <xf numFmtId="0" fontId="41" fillId="10" borderId="2" xfId="0" applyFont="1" applyFill="1" applyBorder="1" applyAlignment="1">
      <alignment horizontal="center" vertical="center"/>
    </xf>
    <xf numFmtId="0" fontId="41" fillId="10" borderId="2" xfId="0" applyFont="1" applyFill="1" applyBorder="1" applyAlignment="1" applyProtection="1">
      <alignment horizontal="center" vertical="center"/>
      <protection locked="0"/>
    </xf>
    <xf numFmtId="0" fontId="42" fillId="10" borderId="28" xfId="0" applyFont="1" applyFill="1" applyBorder="1" applyAlignment="1">
      <alignment horizontal="center" vertical="center"/>
    </xf>
    <xf numFmtId="0" fontId="42" fillId="10" borderId="28" xfId="0" applyFont="1" applyFill="1" applyBorder="1" applyAlignment="1">
      <alignment vertical="center"/>
    </xf>
    <xf numFmtId="0" fontId="42" fillId="10" borderId="28" xfId="0" applyFont="1" applyFill="1" applyBorder="1" applyAlignment="1" applyProtection="1">
      <alignment horizontal="center" vertical="center"/>
      <protection locked="0"/>
    </xf>
    <xf numFmtId="0" fontId="41" fillId="10" borderId="28" xfId="0" applyFont="1" applyFill="1" applyBorder="1" applyAlignment="1" applyProtection="1">
      <alignment horizontal="center" vertical="center"/>
      <protection hidden="1"/>
    </xf>
    <xf numFmtId="0" fontId="41" fillId="10" borderId="26" xfId="0" applyFont="1" applyFill="1" applyBorder="1" applyAlignment="1" applyProtection="1">
      <alignment horizontal="center" vertical="center"/>
      <protection hidden="1"/>
    </xf>
    <xf numFmtId="0" fontId="43" fillId="10" borderId="29" xfId="0" applyFont="1" applyFill="1" applyBorder="1" applyAlignment="1" applyProtection="1">
      <alignment vertical="center"/>
      <protection hidden="1"/>
    </xf>
    <xf numFmtId="0" fontId="41" fillId="10" borderId="27" xfId="0" applyFont="1" applyFill="1" applyBorder="1" applyAlignment="1" applyProtection="1">
      <alignment horizontal="center" vertical="center"/>
      <protection hidden="1"/>
    </xf>
    <xf numFmtId="0" fontId="14" fillId="10" borderId="28" xfId="0" applyFont="1" applyFill="1" applyBorder="1" applyAlignment="1" applyProtection="1">
      <alignment horizontal="center" vertical="center"/>
      <protection locked="0"/>
    </xf>
    <xf numFmtId="0" fontId="13" fillId="10" borderId="2" xfId="0" applyFont="1" applyFill="1" applyBorder="1" applyAlignment="1">
      <alignment horizontal="center" vertical="center" wrapText="1"/>
    </xf>
    <xf numFmtId="0" fontId="14" fillId="10" borderId="28" xfId="0" applyFont="1" applyFill="1" applyBorder="1" applyAlignment="1">
      <alignment horizontal="center" vertical="center"/>
    </xf>
    <xf numFmtId="0" fontId="14" fillId="10" borderId="28" xfId="0" applyFont="1" applyFill="1" applyBorder="1" applyAlignment="1">
      <alignment vertical="center"/>
    </xf>
    <xf numFmtId="0" fontId="13" fillId="10" borderId="28" xfId="0" applyFont="1" applyFill="1" applyBorder="1" applyAlignment="1" applyProtection="1">
      <alignment horizontal="center" vertical="center"/>
      <protection hidden="1"/>
    </xf>
    <xf numFmtId="0" fontId="13" fillId="10" borderId="26" xfId="0" applyFont="1" applyFill="1" applyBorder="1" applyAlignment="1" applyProtection="1">
      <alignment horizontal="center" vertical="center"/>
      <protection hidden="1"/>
    </xf>
    <xf numFmtId="0" fontId="15" fillId="10" borderId="29" xfId="0" applyFont="1" applyFill="1" applyBorder="1" applyAlignment="1" applyProtection="1">
      <alignment vertical="center"/>
      <protection hidden="1"/>
    </xf>
    <xf numFmtId="0" fontId="13" fillId="10" borderId="27" xfId="0" applyFont="1" applyFill="1" applyBorder="1" applyAlignment="1" applyProtection="1">
      <alignment horizontal="center" vertical="center"/>
      <protection hidden="1"/>
    </xf>
    <xf numFmtId="0" fontId="13" fillId="10" borderId="3" xfId="0" applyFont="1" applyFill="1" applyBorder="1" applyAlignment="1">
      <alignment horizontal="center" vertical="center" wrapText="1"/>
    </xf>
    <xf numFmtId="0" fontId="13" fillId="10" borderId="4" xfId="0" applyFont="1" applyFill="1" applyBorder="1" applyAlignment="1">
      <alignment horizontal="center" vertical="center"/>
    </xf>
    <xf numFmtId="0" fontId="14" fillId="10" borderId="30" xfId="0" applyFont="1" applyFill="1" applyBorder="1" applyAlignment="1">
      <alignment horizontal="center" vertical="center"/>
    </xf>
    <xf numFmtId="0" fontId="14" fillId="10" borderId="30" xfId="0" applyFont="1" applyFill="1" applyBorder="1" applyAlignment="1">
      <alignment vertical="center"/>
    </xf>
    <xf numFmtId="0" fontId="14" fillId="10" borderId="30" xfId="0" applyFont="1" applyFill="1" applyBorder="1" applyAlignment="1" applyProtection="1">
      <alignment horizontal="center" vertical="center"/>
      <protection locked="0"/>
    </xf>
    <xf numFmtId="0" fontId="13" fillId="10" borderId="30" xfId="0" applyFont="1" applyFill="1" applyBorder="1" applyAlignment="1" applyProtection="1">
      <alignment horizontal="center" vertical="center"/>
      <protection hidden="1"/>
    </xf>
    <xf numFmtId="0" fontId="15" fillId="10" borderId="31" xfId="0" applyFont="1" applyFill="1" applyBorder="1" applyAlignment="1" applyProtection="1">
      <alignment vertical="center"/>
      <protection hidden="1"/>
    </xf>
    <xf numFmtId="0" fontId="14" fillId="10" borderId="22" xfId="0" applyFont="1" applyFill="1" applyBorder="1" applyAlignment="1">
      <alignment horizontal="center" vertical="center"/>
    </xf>
    <xf numFmtId="0" fontId="14" fillId="10" borderId="22" xfId="0" applyFont="1" applyFill="1" applyBorder="1" applyAlignment="1">
      <alignment vertical="center"/>
    </xf>
    <xf numFmtId="0" fontId="14" fillId="10" borderId="22" xfId="0" applyFont="1" applyFill="1" applyBorder="1" applyAlignment="1" applyProtection="1">
      <alignment horizontal="center" vertical="center"/>
      <protection locked="0"/>
    </xf>
    <xf numFmtId="0" fontId="13" fillId="10" borderId="22" xfId="0" applyFont="1" applyFill="1" applyBorder="1" applyAlignment="1" applyProtection="1">
      <alignment horizontal="center" vertical="center"/>
      <protection hidden="1"/>
    </xf>
    <xf numFmtId="0" fontId="13" fillId="10" borderId="32" xfId="0" applyFont="1" applyFill="1" applyBorder="1" applyAlignment="1" applyProtection="1">
      <alignment horizontal="center" vertical="center"/>
      <protection hidden="1"/>
    </xf>
    <xf numFmtId="0" fontId="15" fillId="10" borderId="33" xfId="0" applyFont="1" applyFill="1" applyBorder="1" applyAlignment="1" applyProtection="1">
      <alignment vertical="center"/>
      <protection hidden="1"/>
    </xf>
    <xf numFmtId="0" fontId="13" fillId="10" borderId="24" xfId="0" applyFont="1" applyFill="1" applyBorder="1" applyAlignment="1">
      <alignment horizontal="center" vertical="center" wrapText="1"/>
    </xf>
    <xf numFmtId="0" fontId="13" fillId="10" borderId="14" xfId="1" applyNumberFormat="1" applyFont="1" applyFill="1" applyBorder="1" applyAlignment="1" applyProtection="1">
      <alignment horizontal="center" vertical="center"/>
      <protection locked="0"/>
    </xf>
    <xf numFmtId="0" fontId="14" fillId="10" borderId="14" xfId="1" applyNumberFormat="1" applyFont="1" applyFill="1" applyBorder="1" applyAlignment="1">
      <alignment horizontal="center" vertical="center"/>
    </xf>
    <xf numFmtId="0" fontId="14" fillId="10" borderId="14" xfId="1" applyNumberFormat="1" applyFont="1" applyFill="1" applyBorder="1" applyAlignment="1">
      <alignment horizontal="left" vertical="center"/>
    </xf>
    <xf numFmtId="0" fontId="13" fillId="10" borderId="6" xfId="1" applyNumberFormat="1" applyFont="1" applyFill="1" applyBorder="1" applyAlignment="1">
      <alignment horizontal="center" vertical="center" wrapText="1"/>
    </xf>
    <xf numFmtId="0" fontId="13" fillId="10" borderId="2" xfId="1" applyNumberFormat="1" applyFont="1" applyFill="1" applyBorder="1" applyAlignment="1">
      <alignment horizontal="center" vertical="center"/>
    </xf>
    <xf numFmtId="0" fontId="14" fillId="10" borderId="2" xfId="1" applyNumberFormat="1" applyFont="1" applyFill="1" applyBorder="1" applyAlignment="1">
      <alignment horizontal="center" vertical="center"/>
    </xf>
    <xf numFmtId="0" fontId="14" fillId="10" borderId="2" xfId="1" applyNumberFormat="1" applyFont="1" applyFill="1" applyBorder="1" applyAlignment="1">
      <alignment horizontal="left" vertical="center"/>
    </xf>
    <xf numFmtId="0" fontId="14" fillId="10" borderId="9" xfId="1" applyNumberFormat="1" applyFont="1" applyFill="1" applyBorder="1" applyAlignment="1">
      <alignment horizontal="center" vertical="center"/>
    </xf>
    <xf numFmtId="0" fontId="14" fillId="10" borderId="9" xfId="1" applyNumberFormat="1" applyFont="1" applyFill="1" applyBorder="1" applyAlignment="1">
      <alignment horizontal="left" vertical="center"/>
    </xf>
    <xf numFmtId="0" fontId="13" fillId="10" borderId="4" xfId="1" applyNumberFormat="1" applyFont="1" applyFill="1" applyBorder="1" applyAlignment="1" applyProtection="1">
      <alignment horizontal="center" vertical="center"/>
      <protection locked="0"/>
    </xf>
    <xf numFmtId="0" fontId="14" fillId="10" borderId="4" xfId="1" applyNumberFormat="1" applyFont="1" applyFill="1" applyBorder="1" applyAlignment="1">
      <alignment horizontal="center" vertical="center"/>
    </xf>
    <xf numFmtId="0" fontId="14" fillId="10" borderId="4" xfId="1" applyNumberFormat="1" applyFont="1" applyFill="1" applyBorder="1" applyAlignment="1">
      <alignment horizontal="left" vertical="center"/>
    </xf>
    <xf numFmtId="0" fontId="13" fillId="10" borderId="4" xfId="0" applyFont="1" applyFill="1" applyBorder="1" applyAlignment="1">
      <alignment horizontal="center" vertical="center" wrapText="1"/>
    </xf>
    <xf numFmtId="0" fontId="14" fillId="10" borderId="4" xfId="0" applyNumberFormat="1" applyFont="1" applyFill="1" applyBorder="1" applyAlignment="1">
      <alignment horizontal="center" vertical="center"/>
    </xf>
    <xf numFmtId="0" fontId="13" fillId="10" borderId="9" xfId="0" applyFont="1" applyFill="1" applyBorder="1" applyAlignment="1">
      <alignment horizontal="center" vertical="center" wrapText="1"/>
    </xf>
    <xf numFmtId="0" fontId="14" fillId="10" borderId="9" xfId="0" applyNumberFormat="1" applyFont="1" applyFill="1" applyBorder="1" applyAlignment="1">
      <alignment horizontal="center" vertical="center"/>
    </xf>
    <xf numFmtId="0" fontId="14" fillId="10" borderId="2" xfId="0" applyNumberFormat="1" applyFont="1" applyFill="1" applyBorder="1" applyAlignment="1">
      <alignment horizontal="center" vertical="center"/>
    </xf>
  </cellXfs>
  <cellStyles count="6">
    <cellStyle name="Hyperlink" xfId="5" builtinId="8"/>
    <cellStyle name="Normal" xfId="0" builtinId="0"/>
    <cellStyle name="Normal 2" xfId="1"/>
    <cellStyle name="Normal 2 2" xfId="3"/>
    <cellStyle name="Normal 3" xfId="2"/>
    <cellStyle name="Normal 4" xfId="4"/>
  </cellStyles>
  <dxfs count="17">
    <dxf>
      <font>
        <strike val="0"/>
        <outline val="0"/>
        <shadow val="0"/>
        <u val="none"/>
        <vertAlign val="baseline"/>
        <sz val="10"/>
        <name val="Raleway"/>
        <scheme val="none"/>
      </font>
      <fill>
        <patternFill patternType="solid">
          <fgColor indexed="64"/>
          <bgColor theme="0"/>
        </patternFill>
      </fill>
      <alignment vertical="center" textRotation="0" indent="0" justifyLastLine="0" shrinkToFit="0" readingOrder="0"/>
      <protection locked="1" hidden="1"/>
    </dxf>
    <dxf>
      <font>
        <b/>
        <i val="0"/>
        <strike val="0"/>
        <condense val="0"/>
        <extend val="0"/>
        <outline val="0"/>
        <shadow val="0"/>
        <u val="none"/>
        <vertAlign val="baseline"/>
        <sz val="10"/>
        <color theme="4"/>
        <name val="Raleway"/>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1"/>
    </dxf>
    <dxf>
      <font>
        <strike val="0"/>
        <outline val="0"/>
        <shadow val="0"/>
        <u val="none"/>
        <vertAlign val="baseline"/>
        <sz val="10"/>
        <color theme="4"/>
        <name val="Raleway"/>
        <scheme val="none"/>
      </font>
      <fill>
        <patternFill patternType="solid">
          <fgColor indexed="64"/>
          <bgColor theme="0"/>
        </patternFill>
      </fill>
      <alignment vertical="center" textRotation="0" indent="0" justifyLastLine="0" shrinkToFit="0"/>
      <protection locked="1" hidden="1"/>
    </dxf>
    <dxf>
      <font>
        <strike val="0"/>
        <outline val="0"/>
        <shadow val="0"/>
        <u val="none"/>
        <vertAlign val="baseline"/>
        <sz val="10"/>
        <color theme="4"/>
        <name val="Raleway"/>
        <scheme val="none"/>
      </font>
      <fill>
        <patternFill patternType="solid">
          <fgColor indexed="64"/>
          <bgColor theme="0"/>
        </patternFill>
      </fill>
      <alignment vertical="center" textRotation="0" indent="0" justifyLastLine="0" shrinkToFit="0"/>
      <protection locked="0" hidden="0"/>
    </dxf>
    <dxf>
      <font>
        <strike val="0"/>
        <outline val="0"/>
        <shadow val="0"/>
        <u val="none"/>
        <vertAlign val="baseline"/>
        <sz val="10"/>
        <color theme="4"/>
        <name val="Raleway"/>
        <scheme val="none"/>
      </font>
      <fill>
        <patternFill patternType="solid">
          <fgColor indexed="64"/>
          <bgColor theme="0"/>
        </patternFill>
      </fill>
      <alignment vertical="center" textRotation="0" indent="0" justifyLastLine="0" shrinkToFit="0"/>
      <protection locked="0" hidden="0"/>
    </dxf>
    <dxf>
      <font>
        <strike val="0"/>
        <outline val="0"/>
        <shadow val="0"/>
        <u val="none"/>
        <vertAlign val="baseline"/>
        <sz val="10"/>
        <color theme="4"/>
        <name val="Raleway"/>
        <scheme val="none"/>
      </font>
      <fill>
        <patternFill patternType="solid">
          <fgColor indexed="64"/>
          <bgColor theme="0"/>
        </patternFill>
      </fill>
      <alignment vertical="center" textRotation="0" indent="0" justifyLastLine="0" shrinkToFit="0"/>
      <protection locked="0" hidden="0"/>
    </dxf>
    <dxf>
      <font>
        <strike val="0"/>
        <outline val="0"/>
        <shadow val="0"/>
        <u val="none"/>
        <vertAlign val="baseline"/>
        <sz val="10"/>
        <color theme="4"/>
        <name val="Raleway"/>
        <scheme val="none"/>
      </font>
      <fill>
        <patternFill patternType="solid">
          <fgColor indexed="64"/>
          <bgColor theme="0"/>
        </patternFill>
      </fill>
      <alignment vertical="center" textRotation="0" indent="0" justifyLastLine="0" shrinkToFit="0"/>
    </dxf>
    <dxf>
      <font>
        <strike val="0"/>
        <outline val="0"/>
        <shadow val="0"/>
        <u val="none"/>
        <vertAlign val="baseline"/>
        <sz val="10"/>
        <color theme="4"/>
        <name val="Raleway"/>
        <scheme val="none"/>
      </font>
      <fill>
        <patternFill patternType="solid">
          <fgColor indexed="64"/>
          <bgColor theme="0"/>
        </patternFill>
      </fill>
      <alignment vertical="center" textRotation="0" indent="0" justifyLastLine="0" shrinkToFit="0"/>
    </dxf>
    <dxf>
      <font>
        <strike val="0"/>
        <outline val="0"/>
        <shadow val="0"/>
        <u val="none"/>
        <vertAlign val="baseline"/>
        <sz val="10"/>
        <color theme="4"/>
        <name val="Raleway"/>
        <scheme val="none"/>
      </font>
      <fill>
        <patternFill patternType="solid">
          <fgColor indexed="64"/>
          <bgColor theme="0"/>
        </patternFill>
      </fill>
      <alignment vertical="center" textRotation="0" indent="0" justifyLastLine="0" shrinkToFit="0"/>
    </dxf>
    <dxf>
      <font>
        <strike val="0"/>
        <outline val="0"/>
        <shadow val="0"/>
        <u val="none"/>
        <vertAlign val="baseline"/>
        <sz val="10"/>
        <name val="Raleway"/>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4"/>
        <name val="Raleway"/>
        <scheme val="none"/>
      </font>
      <fill>
        <patternFill patternType="solid">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color theme="4"/>
        <name val="Raleway"/>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Raleway"/>
        <scheme val="none"/>
      </font>
      <protection locked="0" hidden="0"/>
    </dxf>
    <dxf>
      <border outline="0">
        <left style="thin">
          <color indexed="64"/>
        </left>
        <right style="medium">
          <color indexed="64"/>
        </right>
        <top style="medium">
          <color indexed="64"/>
        </top>
      </border>
    </dxf>
    <dxf>
      <font>
        <strike val="0"/>
        <outline val="0"/>
        <shadow val="0"/>
        <u val="none"/>
        <vertAlign val="baseline"/>
        <sz val="10"/>
        <name val="Raleway"/>
        <scheme val="none"/>
      </font>
    </dxf>
    <dxf>
      <border>
        <bottom style="medium">
          <color indexed="64"/>
        </bottom>
      </border>
    </dxf>
    <dxf>
      <font>
        <b/>
        <i val="0"/>
        <strike val="0"/>
        <condense val="0"/>
        <extend val="0"/>
        <outline val="0"/>
        <shadow val="0"/>
        <u val="none"/>
        <vertAlign val="baseline"/>
        <sz val="10"/>
        <color auto="1"/>
        <name val="Raleway"/>
        <scheme val="none"/>
      </font>
      <fill>
        <patternFill patternType="solid">
          <fgColor rgb="FFFCD5B4"/>
          <bgColor rgb="FFFCD5B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colors>
    <mruColors>
      <color rgb="FFEBFFEB"/>
      <color rgb="FFCCFFCC"/>
      <color rgb="FFFFFFD9"/>
      <color rgb="FFFFCCCC"/>
      <color rgb="FF0000FF"/>
      <color rgb="FFECC6E8"/>
      <color rgb="FFFF99CC"/>
      <color rgb="FF008000"/>
      <color rgb="FFFF00FF"/>
      <color rgb="FF8CE1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63500</xdr:colOff>
      <xdr:row>24</xdr:row>
      <xdr:rowOff>49388</xdr:rowOff>
    </xdr:from>
    <xdr:to>
      <xdr:col>11</xdr:col>
      <xdr:colOff>973668</xdr:colOff>
      <xdr:row>27</xdr:row>
      <xdr:rowOff>162277</xdr:rowOff>
    </xdr:to>
    <xdr:grpSp>
      <xdr:nvGrpSpPr>
        <xdr:cNvPr id="40" name="Group 39"/>
        <xdr:cNvGrpSpPr/>
      </xdr:nvGrpSpPr>
      <xdr:grpSpPr>
        <a:xfrm>
          <a:off x="14468929" y="6471959"/>
          <a:ext cx="910168" cy="902104"/>
          <a:chOff x="17420166" y="4006333"/>
          <a:chExt cx="754945" cy="691444"/>
        </a:xfrm>
        <a:solidFill>
          <a:srgbClr val="ECC6E8"/>
        </a:solidFill>
      </xdr:grpSpPr>
      <xdr:sp macro="" textlink="">
        <xdr:nvSpPr>
          <xdr:cNvPr id="41" name="Oval 40"/>
          <xdr:cNvSpPr/>
        </xdr:nvSpPr>
        <xdr:spPr>
          <a:xfrm>
            <a:off x="17420166" y="4006333"/>
            <a:ext cx="754945"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2" name="TextBox 41"/>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3" name="TextBox 42"/>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4" name="TextBox 43"/>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5" name="TextBox 44"/>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42332</xdr:colOff>
      <xdr:row>28</xdr:row>
      <xdr:rowOff>77611</xdr:rowOff>
    </xdr:from>
    <xdr:to>
      <xdr:col>11</xdr:col>
      <xdr:colOff>959555</xdr:colOff>
      <xdr:row>31</xdr:row>
      <xdr:rowOff>190500</xdr:rowOff>
    </xdr:to>
    <xdr:grpSp>
      <xdr:nvGrpSpPr>
        <xdr:cNvPr id="46" name="Group 45"/>
        <xdr:cNvGrpSpPr/>
      </xdr:nvGrpSpPr>
      <xdr:grpSpPr>
        <a:xfrm>
          <a:off x="14447761" y="7552468"/>
          <a:ext cx="917223" cy="902103"/>
          <a:chOff x="17441333" y="4049889"/>
          <a:chExt cx="754945" cy="691444"/>
        </a:xfrm>
        <a:solidFill>
          <a:schemeClr val="accent4">
            <a:lumMod val="20000"/>
            <a:lumOff val="80000"/>
          </a:schemeClr>
        </a:solidFill>
      </xdr:grpSpPr>
      <xdr:sp macro="" textlink="">
        <xdr:nvSpPr>
          <xdr:cNvPr id="47" name="Oval 46"/>
          <xdr:cNvSpPr/>
        </xdr:nvSpPr>
        <xdr:spPr>
          <a:xfrm>
            <a:off x="17441333" y="4049889"/>
            <a:ext cx="754945"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8" name="TextBox 47"/>
          <xdr:cNvSpPr txBox="1">
            <a:spLocks noChangeArrowheads="1"/>
          </xdr:cNvSpPr>
        </xdr:nvSpPr>
        <xdr:spPr bwMode="auto">
          <a:xfrm>
            <a:off x="17599981" y="411545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9" name="TextBox 48"/>
          <xdr:cNvSpPr txBox="1">
            <a:spLocks noChangeArrowheads="1"/>
          </xdr:cNvSpPr>
        </xdr:nvSpPr>
        <xdr:spPr bwMode="auto">
          <a:xfrm>
            <a:off x="17587863" y="436032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50" name="TextBox 49"/>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51" name="TextBox 50"/>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63499</xdr:colOff>
      <xdr:row>32</xdr:row>
      <xdr:rowOff>91722</xdr:rowOff>
    </xdr:from>
    <xdr:to>
      <xdr:col>11</xdr:col>
      <xdr:colOff>973667</xdr:colOff>
      <xdr:row>35</xdr:row>
      <xdr:rowOff>204611</xdr:rowOff>
    </xdr:to>
    <xdr:grpSp>
      <xdr:nvGrpSpPr>
        <xdr:cNvPr id="52" name="Group 51"/>
        <xdr:cNvGrpSpPr/>
      </xdr:nvGrpSpPr>
      <xdr:grpSpPr>
        <a:xfrm>
          <a:off x="14468928" y="8618865"/>
          <a:ext cx="910168" cy="902103"/>
          <a:chOff x="17441333" y="4049889"/>
          <a:chExt cx="712611" cy="691444"/>
        </a:xfrm>
        <a:solidFill>
          <a:srgbClr val="ECC6E8"/>
        </a:solidFill>
      </xdr:grpSpPr>
      <xdr:sp macro="" textlink="">
        <xdr:nvSpPr>
          <xdr:cNvPr id="53" name="Oval 52"/>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54" name="TextBox 53"/>
          <xdr:cNvSpPr txBox="1">
            <a:spLocks noChangeArrowheads="1"/>
          </xdr:cNvSpPr>
        </xdr:nvSpPr>
        <xdr:spPr bwMode="auto">
          <a:xfrm>
            <a:off x="17583622" y="413178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55" name="TextBox 54"/>
          <xdr:cNvSpPr txBox="1">
            <a:spLocks noChangeArrowheads="1"/>
          </xdr:cNvSpPr>
        </xdr:nvSpPr>
        <xdr:spPr bwMode="auto">
          <a:xfrm>
            <a:off x="17571504" y="4376656"/>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56" name="TextBox 55"/>
          <xdr:cNvSpPr txBox="1">
            <a:spLocks noChangeArrowheads="1"/>
          </xdr:cNvSpPr>
        </xdr:nvSpPr>
        <xdr:spPr bwMode="auto">
          <a:xfrm>
            <a:off x="17847398" y="4376656"/>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57" name="TextBox 56"/>
          <xdr:cNvSpPr txBox="1">
            <a:spLocks noChangeArrowheads="1"/>
          </xdr:cNvSpPr>
        </xdr:nvSpPr>
        <xdr:spPr bwMode="auto">
          <a:xfrm>
            <a:off x="17853753" y="412453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63500</xdr:colOff>
      <xdr:row>36</xdr:row>
      <xdr:rowOff>84667</xdr:rowOff>
    </xdr:from>
    <xdr:to>
      <xdr:col>11</xdr:col>
      <xdr:colOff>945444</xdr:colOff>
      <xdr:row>39</xdr:row>
      <xdr:rowOff>197556</xdr:rowOff>
    </xdr:to>
    <xdr:grpSp>
      <xdr:nvGrpSpPr>
        <xdr:cNvPr id="58" name="Group 57"/>
        <xdr:cNvGrpSpPr/>
      </xdr:nvGrpSpPr>
      <xdr:grpSpPr>
        <a:xfrm>
          <a:off x="14468929" y="9664096"/>
          <a:ext cx="881944" cy="902103"/>
          <a:chOff x="17459763" y="4006334"/>
          <a:chExt cx="712611" cy="691444"/>
        </a:xfrm>
        <a:solidFill>
          <a:schemeClr val="accent4">
            <a:lumMod val="20000"/>
            <a:lumOff val="80000"/>
          </a:schemeClr>
        </a:solidFill>
      </xdr:grpSpPr>
      <xdr:sp macro="" textlink="">
        <xdr:nvSpPr>
          <xdr:cNvPr id="59" name="Oval 58"/>
          <xdr:cNvSpPr/>
        </xdr:nvSpPr>
        <xdr:spPr>
          <a:xfrm>
            <a:off x="17459763" y="4006334"/>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60" name="TextBox 59"/>
          <xdr:cNvSpPr txBox="1">
            <a:spLocks noChangeArrowheads="1"/>
          </xdr:cNvSpPr>
        </xdr:nvSpPr>
        <xdr:spPr bwMode="auto">
          <a:xfrm>
            <a:off x="17598909"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61" name="TextBox 60"/>
          <xdr:cNvSpPr txBox="1">
            <a:spLocks noChangeArrowheads="1"/>
          </xdr:cNvSpPr>
        </xdr:nvSpPr>
        <xdr:spPr bwMode="auto">
          <a:xfrm>
            <a:off x="17589444"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62" name="TextBox 61"/>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63" name="TextBox 62"/>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84668</xdr:colOff>
      <xdr:row>40</xdr:row>
      <xdr:rowOff>70555</xdr:rowOff>
    </xdr:from>
    <xdr:to>
      <xdr:col>11</xdr:col>
      <xdr:colOff>931334</xdr:colOff>
      <xdr:row>43</xdr:row>
      <xdr:rowOff>176390</xdr:rowOff>
    </xdr:to>
    <xdr:grpSp>
      <xdr:nvGrpSpPr>
        <xdr:cNvPr id="64" name="Group 63"/>
        <xdr:cNvGrpSpPr/>
      </xdr:nvGrpSpPr>
      <xdr:grpSpPr>
        <a:xfrm>
          <a:off x="14490097" y="10702269"/>
          <a:ext cx="846666" cy="895050"/>
          <a:chOff x="17441333" y="4049889"/>
          <a:chExt cx="712611" cy="691444"/>
        </a:xfrm>
        <a:solidFill>
          <a:srgbClr val="ECC6E8"/>
        </a:solidFill>
      </xdr:grpSpPr>
      <xdr:sp macro="" textlink="">
        <xdr:nvSpPr>
          <xdr:cNvPr id="65" name="Oval 64"/>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66" name="TextBox 65"/>
          <xdr:cNvSpPr txBox="1">
            <a:spLocks noChangeArrowheads="1"/>
          </xdr:cNvSpPr>
        </xdr:nvSpPr>
        <xdr:spPr bwMode="auto">
          <a:xfrm>
            <a:off x="17564703" y="415395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67" name="TextBox 66"/>
          <xdr:cNvSpPr txBox="1">
            <a:spLocks noChangeArrowheads="1"/>
          </xdr:cNvSpPr>
        </xdr:nvSpPr>
        <xdr:spPr bwMode="auto">
          <a:xfrm>
            <a:off x="17552585" y="439882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68" name="TextBox 67"/>
          <xdr:cNvSpPr txBox="1">
            <a:spLocks noChangeArrowheads="1"/>
          </xdr:cNvSpPr>
        </xdr:nvSpPr>
        <xdr:spPr bwMode="auto">
          <a:xfrm>
            <a:off x="17828479" y="439882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69" name="TextBox 68"/>
          <xdr:cNvSpPr txBox="1">
            <a:spLocks noChangeArrowheads="1"/>
          </xdr:cNvSpPr>
        </xdr:nvSpPr>
        <xdr:spPr bwMode="auto">
          <a:xfrm>
            <a:off x="17834834" y="4146696"/>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119944</xdr:colOff>
      <xdr:row>44</xdr:row>
      <xdr:rowOff>35278</xdr:rowOff>
    </xdr:from>
    <xdr:to>
      <xdr:col>11</xdr:col>
      <xdr:colOff>889000</xdr:colOff>
      <xdr:row>47</xdr:row>
      <xdr:rowOff>127001</xdr:rowOff>
    </xdr:to>
    <xdr:grpSp>
      <xdr:nvGrpSpPr>
        <xdr:cNvPr id="100" name="Group 99"/>
        <xdr:cNvGrpSpPr/>
      </xdr:nvGrpSpPr>
      <xdr:grpSpPr>
        <a:xfrm>
          <a:off x="14525373" y="11719278"/>
          <a:ext cx="769056" cy="880937"/>
          <a:chOff x="17441333" y="4049889"/>
          <a:chExt cx="712611" cy="691444"/>
        </a:xfrm>
        <a:solidFill>
          <a:schemeClr val="accent4">
            <a:lumMod val="20000"/>
            <a:lumOff val="80000"/>
          </a:schemeClr>
        </a:solidFill>
      </xdr:grpSpPr>
      <xdr:sp macro="" textlink="">
        <xdr:nvSpPr>
          <xdr:cNvPr id="101" name="Oval 100"/>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02" name="TextBox 101"/>
          <xdr:cNvSpPr txBox="1">
            <a:spLocks noChangeArrowheads="1"/>
          </xdr:cNvSpPr>
        </xdr:nvSpPr>
        <xdr:spPr bwMode="auto">
          <a:xfrm>
            <a:off x="17571758" y="414917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03" name="TextBox 102"/>
          <xdr:cNvSpPr txBox="1">
            <a:spLocks noChangeArrowheads="1"/>
          </xdr:cNvSpPr>
        </xdr:nvSpPr>
        <xdr:spPr bwMode="auto">
          <a:xfrm>
            <a:off x="17559640" y="439404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04" name="TextBox 103"/>
          <xdr:cNvSpPr txBox="1">
            <a:spLocks noChangeArrowheads="1"/>
          </xdr:cNvSpPr>
        </xdr:nvSpPr>
        <xdr:spPr bwMode="auto">
          <a:xfrm>
            <a:off x="17835534" y="439404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05" name="TextBox 104"/>
          <xdr:cNvSpPr txBox="1">
            <a:spLocks noChangeArrowheads="1"/>
          </xdr:cNvSpPr>
        </xdr:nvSpPr>
        <xdr:spPr bwMode="auto">
          <a:xfrm>
            <a:off x="17841889" y="4141917"/>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80634</xdr:colOff>
      <xdr:row>56</xdr:row>
      <xdr:rowOff>54430</xdr:rowOff>
    </xdr:from>
    <xdr:to>
      <xdr:col>11</xdr:col>
      <xdr:colOff>913190</xdr:colOff>
      <xdr:row>59</xdr:row>
      <xdr:rowOff>146154</xdr:rowOff>
    </xdr:to>
    <xdr:grpSp>
      <xdr:nvGrpSpPr>
        <xdr:cNvPr id="112" name="Group 111"/>
        <xdr:cNvGrpSpPr/>
      </xdr:nvGrpSpPr>
      <xdr:grpSpPr>
        <a:xfrm>
          <a:off x="14486063" y="14895287"/>
          <a:ext cx="832556" cy="880938"/>
          <a:chOff x="17429255" y="3999704"/>
          <a:chExt cx="712611" cy="691444"/>
        </a:xfrm>
        <a:solidFill>
          <a:srgbClr val="ECC6E8"/>
        </a:solidFill>
      </xdr:grpSpPr>
      <xdr:sp macro="" textlink="">
        <xdr:nvSpPr>
          <xdr:cNvPr id="113" name="Oval 112"/>
          <xdr:cNvSpPr/>
        </xdr:nvSpPr>
        <xdr:spPr>
          <a:xfrm>
            <a:off x="17429255" y="3999704"/>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14" name="TextBox 113"/>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15" name="TextBox 114"/>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16" name="TextBox 115"/>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17" name="TextBox 116"/>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64508</xdr:colOff>
      <xdr:row>60</xdr:row>
      <xdr:rowOff>66524</xdr:rowOff>
    </xdr:from>
    <xdr:to>
      <xdr:col>11</xdr:col>
      <xdr:colOff>882953</xdr:colOff>
      <xdr:row>63</xdr:row>
      <xdr:rowOff>158246</xdr:rowOff>
    </xdr:to>
    <xdr:grpSp>
      <xdr:nvGrpSpPr>
        <xdr:cNvPr id="118" name="Group 117"/>
        <xdr:cNvGrpSpPr/>
      </xdr:nvGrpSpPr>
      <xdr:grpSpPr>
        <a:xfrm>
          <a:off x="14469937" y="15959667"/>
          <a:ext cx="818445" cy="880936"/>
          <a:chOff x="17441333" y="4049889"/>
          <a:chExt cx="712611" cy="691444"/>
        </a:xfrm>
        <a:solidFill>
          <a:schemeClr val="accent4">
            <a:lumMod val="20000"/>
            <a:lumOff val="80000"/>
          </a:schemeClr>
        </a:solidFill>
      </xdr:grpSpPr>
      <xdr:sp macro="" textlink="">
        <xdr:nvSpPr>
          <xdr:cNvPr id="119" name="Oval 118"/>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20" name="TextBox 119"/>
          <xdr:cNvSpPr txBox="1">
            <a:spLocks noChangeArrowheads="1"/>
          </xdr:cNvSpPr>
        </xdr:nvSpPr>
        <xdr:spPr bwMode="auto">
          <a:xfrm>
            <a:off x="17576989" y="4138022"/>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21" name="TextBox 120"/>
          <xdr:cNvSpPr txBox="1">
            <a:spLocks noChangeArrowheads="1"/>
          </xdr:cNvSpPr>
        </xdr:nvSpPr>
        <xdr:spPr bwMode="auto">
          <a:xfrm>
            <a:off x="17564872"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22" name="TextBox 121"/>
          <xdr:cNvSpPr txBox="1">
            <a:spLocks noChangeArrowheads="1"/>
          </xdr:cNvSpPr>
        </xdr:nvSpPr>
        <xdr:spPr bwMode="auto">
          <a:xfrm>
            <a:off x="17840765"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23" name="TextBox 122"/>
          <xdr:cNvSpPr txBox="1">
            <a:spLocks noChangeArrowheads="1"/>
          </xdr:cNvSpPr>
        </xdr:nvSpPr>
        <xdr:spPr bwMode="auto">
          <a:xfrm>
            <a:off x="17847120" y="41307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86682</xdr:colOff>
      <xdr:row>64</xdr:row>
      <xdr:rowOff>45355</xdr:rowOff>
    </xdr:from>
    <xdr:to>
      <xdr:col>11</xdr:col>
      <xdr:colOff>919238</xdr:colOff>
      <xdr:row>67</xdr:row>
      <xdr:rowOff>137077</xdr:rowOff>
    </xdr:to>
    <xdr:grpSp>
      <xdr:nvGrpSpPr>
        <xdr:cNvPr id="124" name="Group 123"/>
        <xdr:cNvGrpSpPr/>
      </xdr:nvGrpSpPr>
      <xdr:grpSpPr>
        <a:xfrm>
          <a:off x="14492111" y="16990784"/>
          <a:ext cx="832556" cy="880936"/>
          <a:chOff x="17441333" y="4049889"/>
          <a:chExt cx="712611" cy="691444"/>
        </a:xfrm>
        <a:solidFill>
          <a:srgbClr val="ECC6E8"/>
        </a:solidFill>
      </xdr:grpSpPr>
      <xdr:sp macro="" textlink="">
        <xdr:nvSpPr>
          <xdr:cNvPr id="125" name="Oval 124"/>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26" name="TextBox 125"/>
          <xdr:cNvSpPr txBox="1">
            <a:spLocks noChangeArrowheads="1"/>
          </xdr:cNvSpPr>
        </xdr:nvSpPr>
        <xdr:spPr bwMode="auto">
          <a:xfrm>
            <a:off x="17570741" y="413802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27" name="TextBox 126"/>
          <xdr:cNvSpPr txBox="1">
            <a:spLocks noChangeArrowheads="1"/>
          </xdr:cNvSpPr>
        </xdr:nvSpPr>
        <xdr:spPr bwMode="auto">
          <a:xfrm>
            <a:off x="17558624" y="4382891"/>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28" name="TextBox 127"/>
          <xdr:cNvSpPr txBox="1">
            <a:spLocks noChangeArrowheads="1"/>
          </xdr:cNvSpPr>
        </xdr:nvSpPr>
        <xdr:spPr bwMode="auto">
          <a:xfrm>
            <a:off x="17834518" y="4382891"/>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29" name="TextBox 128"/>
          <xdr:cNvSpPr txBox="1">
            <a:spLocks noChangeArrowheads="1"/>
          </xdr:cNvSpPr>
        </xdr:nvSpPr>
        <xdr:spPr bwMode="auto">
          <a:xfrm>
            <a:off x="17840872" y="4130766"/>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73580</xdr:colOff>
      <xdr:row>68</xdr:row>
      <xdr:rowOff>34271</xdr:rowOff>
    </xdr:from>
    <xdr:to>
      <xdr:col>11</xdr:col>
      <xdr:colOff>892024</xdr:colOff>
      <xdr:row>71</xdr:row>
      <xdr:rowOff>125992</xdr:rowOff>
    </xdr:to>
    <xdr:grpSp>
      <xdr:nvGrpSpPr>
        <xdr:cNvPr id="136" name="Group 135"/>
        <xdr:cNvGrpSpPr/>
      </xdr:nvGrpSpPr>
      <xdr:grpSpPr>
        <a:xfrm>
          <a:off x="14479009" y="18031985"/>
          <a:ext cx="818444" cy="880936"/>
          <a:chOff x="17441333" y="4049889"/>
          <a:chExt cx="712611" cy="691444"/>
        </a:xfrm>
        <a:solidFill>
          <a:schemeClr val="accent4">
            <a:lumMod val="20000"/>
            <a:lumOff val="80000"/>
          </a:schemeClr>
        </a:solidFill>
      </xdr:grpSpPr>
      <xdr:sp macro="" textlink="">
        <xdr:nvSpPr>
          <xdr:cNvPr id="137" name="Oval 136"/>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38" name="TextBox 137"/>
          <xdr:cNvSpPr txBox="1">
            <a:spLocks noChangeArrowheads="1"/>
          </xdr:cNvSpPr>
        </xdr:nvSpPr>
        <xdr:spPr bwMode="auto">
          <a:xfrm>
            <a:off x="17576989" y="4132446"/>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39" name="TextBox 138"/>
          <xdr:cNvSpPr txBox="1">
            <a:spLocks noChangeArrowheads="1"/>
          </xdr:cNvSpPr>
        </xdr:nvSpPr>
        <xdr:spPr bwMode="auto">
          <a:xfrm>
            <a:off x="17564872" y="437731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40" name="TextBox 139"/>
          <xdr:cNvSpPr txBox="1">
            <a:spLocks noChangeArrowheads="1"/>
          </xdr:cNvSpPr>
        </xdr:nvSpPr>
        <xdr:spPr bwMode="auto">
          <a:xfrm>
            <a:off x="17840766" y="437731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41" name="TextBox 140"/>
          <xdr:cNvSpPr txBox="1">
            <a:spLocks noChangeArrowheads="1"/>
          </xdr:cNvSpPr>
        </xdr:nvSpPr>
        <xdr:spPr bwMode="auto">
          <a:xfrm>
            <a:off x="17847121" y="4125189"/>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63500</xdr:colOff>
      <xdr:row>72</xdr:row>
      <xdr:rowOff>91723</xdr:rowOff>
    </xdr:from>
    <xdr:to>
      <xdr:col>11</xdr:col>
      <xdr:colOff>903112</xdr:colOff>
      <xdr:row>75</xdr:row>
      <xdr:rowOff>197558</xdr:rowOff>
    </xdr:to>
    <xdr:grpSp>
      <xdr:nvGrpSpPr>
        <xdr:cNvPr id="142" name="Group 141"/>
        <xdr:cNvGrpSpPr/>
      </xdr:nvGrpSpPr>
      <xdr:grpSpPr>
        <a:xfrm>
          <a:off x="14468929" y="19141723"/>
          <a:ext cx="839612" cy="895049"/>
          <a:chOff x="17441333" y="4049889"/>
          <a:chExt cx="712611" cy="691444"/>
        </a:xfrm>
        <a:solidFill>
          <a:srgbClr val="ECC6E8"/>
        </a:solidFill>
      </xdr:grpSpPr>
      <xdr:sp macro="" textlink="">
        <xdr:nvSpPr>
          <xdr:cNvPr id="143" name="Oval 142"/>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44" name="TextBox 143"/>
          <xdr:cNvSpPr txBox="1">
            <a:spLocks noChangeArrowheads="1"/>
          </xdr:cNvSpPr>
        </xdr:nvSpPr>
        <xdr:spPr bwMode="auto">
          <a:xfrm>
            <a:off x="17576680" y="413802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45" name="TextBox 144"/>
          <xdr:cNvSpPr txBox="1">
            <a:spLocks noChangeArrowheads="1"/>
          </xdr:cNvSpPr>
        </xdr:nvSpPr>
        <xdr:spPr bwMode="auto">
          <a:xfrm>
            <a:off x="17564562" y="4382891"/>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46" name="TextBox 145"/>
          <xdr:cNvSpPr txBox="1">
            <a:spLocks noChangeArrowheads="1"/>
          </xdr:cNvSpPr>
        </xdr:nvSpPr>
        <xdr:spPr bwMode="auto">
          <a:xfrm>
            <a:off x="17840457" y="4382891"/>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47" name="TextBox 146"/>
          <xdr:cNvSpPr txBox="1">
            <a:spLocks noChangeArrowheads="1"/>
          </xdr:cNvSpPr>
        </xdr:nvSpPr>
        <xdr:spPr bwMode="auto">
          <a:xfrm>
            <a:off x="17846811" y="4130766"/>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77610</xdr:colOff>
      <xdr:row>76</xdr:row>
      <xdr:rowOff>70556</xdr:rowOff>
    </xdr:from>
    <xdr:to>
      <xdr:col>11</xdr:col>
      <xdr:colOff>931333</xdr:colOff>
      <xdr:row>79</xdr:row>
      <xdr:rowOff>162278</xdr:rowOff>
    </xdr:to>
    <xdr:grpSp>
      <xdr:nvGrpSpPr>
        <xdr:cNvPr id="148" name="Group 147"/>
        <xdr:cNvGrpSpPr/>
      </xdr:nvGrpSpPr>
      <xdr:grpSpPr>
        <a:xfrm>
          <a:off x="14483039" y="20172842"/>
          <a:ext cx="853723" cy="880936"/>
          <a:chOff x="17441333" y="4049889"/>
          <a:chExt cx="712611" cy="691444"/>
        </a:xfrm>
        <a:solidFill>
          <a:schemeClr val="accent4">
            <a:lumMod val="20000"/>
            <a:lumOff val="80000"/>
          </a:schemeClr>
        </a:solidFill>
      </xdr:grpSpPr>
      <xdr:sp macro="" textlink="">
        <xdr:nvSpPr>
          <xdr:cNvPr id="149" name="Oval 148"/>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50" name="TextBox 149"/>
          <xdr:cNvSpPr txBox="1">
            <a:spLocks noChangeArrowheads="1"/>
          </xdr:cNvSpPr>
        </xdr:nvSpPr>
        <xdr:spPr bwMode="auto">
          <a:xfrm>
            <a:off x="17564703" y="414359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51" name="TextBox 150"/>
          <xdr:cNvSpPr txBox="1">
            <a:spLocks noChangeArrowheads="1"/>
          </xdr:cNvSpPr>
        </xdr:nvSpPr>
        <xdr:spPr bwMode="auto">
          <a:xfrm>
            <a:off x="17552585" y="4388467"/>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52" name="TextBox 151"/>
          <xdr:cNvSpPr txBox="1">
            <a:spLocks noChangeArrowheads="1"/>
          </xdr:cNvSpPr>
        </xdr:nvSpPr>
        <xdr:spPr bwMode="auto">
          <a:xfrm>
            <a:off x="17828479" y="4388467"/>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53" name="TextBox 152"/>
          <xdr:cNvSpPr txBox="1">
            <a:spLocks noChangeArrowheads="1"/>
          </xdr:cNvSpPr>
        </xdr:nvSpPr>
        <xdr:spPr bwMode="auto">
          <a:xfrm>
            <a:off x="17834834" y="4136342"/>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42332</xdr:colOff>
      <xdr:row>80</xdr:row>
      <xdr:rowOff>70556</xdr:rowOff>
    </xdr:from>
    <xdr:to>
      <xdr:col>11</xdr:col>
      <xdr:colOff>924278</xdr:colOff>
      <xdr:row>83</xdr:row>
      <xdr:rowOff>162278</xdr:rowOff>
    </xdr:to>
    <xdr:grpSp>
      <xdr:nvGrpSpPr>
        <xdr:cNvPr id="154" name="Group 153"/>
        <xdr:cNvGrpSpPr/>
      </xdr:nvGrpSpPr>
      <xdr:grpSpPr>
        <a:xfrm>
          <a:off x="14447761" y="21225127"/>
          <a:ext cx="881946" cy="880937"/>
          <a:chOff x="17424230" y="4022009"/>
          <a:chExt cx="712611" cy="691444"/>
        </a:xfrm>
        <a:solidFill>
          <a:srgbClr val="ECC6E8"/>
        </a:solidFill>
      </xdr:grpSpPr>
      <xdr:sp macro="" textlink="">
        <xdr:nvSpPr>
          <xdr:cNvPr id="155" name="Oval 154"/>
          <xdr:cNvSpPr/>
        </xdr:nvSpPr>
        <xdr:spPr>
          <a:xfrm>
            <a:off x="17424230" y="402200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56" name="TextBox 155"/>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57" name="TextBox 156"/>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58" name="TextBox 157"/>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59" name="TextBox 158"/>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63501</xdr:colOff>
      <xdr:row>84</xdr:row>
      <xdr:rowOff>70556</xdr:rowOff>
    </xdr:from>
    <xdr:to>
      <xdr:col>11</xdr:col>
      <xdr:colOff>938389</xdr:colOff>
      <xdr:row>87</xdr:row>
      <xdr:rowOff>162277</xdr:rowOff>
    </xdr:to>
    <xdr:grpSp>
      <xdr:nvGrpSpPr>
        <xdr:cNvPr id="160" name="Group 159"/>
        <xdr:cNvGrpSpPr/>
      </xdr:nvGrpSpPr>
      <xdr:grpSpPr>
        <a:xfrm>
          <a:off x="14468930" y="22277413"/>
          <a:ext cx="874888" cy="880935"/>
          <a:chOff x="17429839" y="4016432"/>
          <a:chExt cx="712611" cy="691444"/>
        </a:xfrm>
        <a:solidFill>
          <a:schemeClr val="accent4">
            <a:lumMod val="20000"/>
            <a:lumOff val="80000"/>
          </a:schemeClr>
        </a:solidFill>
      </xdr:grpSpPr>
      <xdr:sp macro="" textlink="">
        <xdr:nvSpPr>
          <xdr:cNvPr id="161" name="Oval 160"/>
          <xdr:cNvSpPr/>
        </xdr:nvSpPr>
        <xdr:spPr>
          <a:xfrm>
            <a:off x="17429839" y="4016432"/>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62" name="TextBox 161"/>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63" name="TextBox 162"/>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64" name="TextBox 163"/>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65" name="TextBox 164"/>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70556</xdr:colOff>
      <xdr:row>88</xdr:row>
      <xdr:rowOff>84667</xdr:rowOff>
    </xdr:from>
    <xdr:to>
      <xdr:col>11</xdr:col>
      <xdr:colOff>931335</xdr:colOff>
      <xdr:row>91</xdr:row>
      <xdr:rowOff>176390</xdr:rowOff>
    </xdr:to>
    <xdr:grpSp>
      <xdr:nvGrpSpPr>
        <xdr:cNvPr id="166" name="Group 165"/>
        <xdr:cNvGrpSpPr/>
      </xdr:nvGrpSpPr>
      <xdr:grpSpPr>
        <a:xfrm>
          <a:off x="14475985" y="23343810"/>
          <a:ext cx="860779" cy="880937"/>
          <a:chOff x="17435492" y="4016432"/>
          <a:chExt cx="712611" cy="691444"/>
        </a:xfrm>
        <a:solidFill>
          <a:srgbClr val="ECC6E8"/>
        </a:solidFill>
      </xdr:grpSpPr>
      <xdr:sp macro="" textlink="">
        <xdr:nvSpPr>
          <xdr:cNvPr id="167" name="Oval 166"/>
          <xdr:cNvSpPr/>
        </xdr:nvSpPr>
        <xdr:spPr>
          <a:xfrm>
            <a:off x="17435492" y="4016432"/>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68" name="TextBox 167"/>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69" name="TextBox 168"/>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70" name="TextBox 169"/>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71" name="TextBox 170"/>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118937</xdr:colOff>
      <xdr:row>92</xdr:row>
      <xdr:rowOff>63499</xdr:rowOff>
    </xdr:from>
    <xdr:to>
      <xdr:col>11</xdr:col>
      <xdr:colOff>951493</xdr:colOff>
      <xdr:row>95</xdr:row>
      <xdr:rowOff>155222</xdr:rowOff>
    </xdr:to>
    <xdr:grpSp>
      <xdr:nvGrpSpPr>
        <xdr:cNvPr id="172" name="Group 171"/>
        <xdr:cNvGrpSpPr/>
      </xdr:nvGrpSpPr>
      <xdr:grpSpPr>
        <a:xfrm>
          <a:off x="14524366" y="24374928"/>
          <a:ext cx="832556" cy="880937"/>
          <a:chOff x="17441333" y="4022008"/>
          <a:chExt cx="712611" cy="691444"/>
        </a:xfrm>
        <a:solidFill>
          <a:schemeClr val="accent4">
            <a:lumMod val="20000"/>
            <a:lumOff val="80000"/>
          </a:schemeClr>
        </a:solidFill>
      </xdr:grpSpPr>
      <xdr:sp macro="" textlink="">
        <xdr:nvSpPr>
          <xdr:cNvPr id="173" name="Oval 172"/>
          <xdr:cNvSpPr/>
        </xdr:nvSpPr>
        <xdr:spPr>
          <a:xfrm>
            <a:off x="17441333" y="402200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74" name="TextBox 173"/>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75" name="TextBox 174"/>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76" name="TextBox 175"/>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77" name="TextBox 176"/>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76604</xdr:colOff>
      <xdr:row>116</xdr:row>
      <xdr:rowOff>71563</xdr:rowOff>
    </xdr:from>
    <xdr:to>
      <xdr:col>11</xdr:col>
      <xdr:colOff>909160</xdr:colOff>
      <xdr:row>119</xdr:row>
      <xdr:rowOff>163285</xdr:rowOff>
    </xdr:to>
    <xdr:grpSp>
      <xdr:nvGrpSpPr>
        <xdr:cNvPr id="184" name="Group 183"/>
        <xdr:cNvGrpSpPr/>
      </xdr:nvGrpSpPr>
      <xdr:grpSpPr>
        <a:xfrm>
          <a:off x="14482033" y="30696706"/>
          <a:ext cx="832556" cy="880936"/>
          <a:chOff x="17441333" y="4049889"/>
          <a:chExt cx="712611" cy="691444"/>
        </a:xfrm>
        <a:solidFill>
          <a:schemeClr val="accent4">
            <a:lumMod val="20000"/>
            <a:lumOff val="80000"/>
          </a:schemeClr>
        </a:solidFill>
      </xdr:grpSpPr>
      <xdr:sp macro="" textlink="">
        <xdr:nvSpPr>
          <xdr:cNvPr id="185" name="Oval 184"/>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86" name="TextBox 185"/>
          <xdr:cNvSpPr txBox="1">
            <a:spLocks noChangeArrowheads="1"/>
          </xdr:cNvSpPr>
        </xdr:nvSpPr>
        <xdr:spPr bwMode="auto">
          <a:xfrm>
            <a:off x="17564703" y="4138022"/>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87" name="TextBox 186"/>
          <xdr:cNvSpPr txBox="1">
            <a:spLocks noChangeArrowheads="1"/>
          </xdr:cNvSpPr>
        </xdr:nvSpPr>
        <xdr:spPr bwMode="auto">
          <a:xfrm>
            <a:off x="17552585"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88" name="TextBox 187"/>
          <xdr:cNvSpPr txBox="1">
            <a:spLocks noChangeArrowheads="1"/>
          </xdr:cNvSpPr>
        </xdr:nvSpPr>
        <xdr:spPr bwMode="auto">
          <a:xfrm>
            <a:off x="17828479"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89" name="TextBox 188"/>
          <xdr:cNvSpPr txBox="1">
            <a:spLocks noChangeArrowheads="1"/>
          </xdr:cNvSpPr>
        </xdr:nvSpPr>
        <xdr:spPr bwMode="auto">
          <a:xfrm>
            <a:off x="17834834" y="41307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70556</xdr:colOff>
      <xdr:row>120</xdr:row>
      <xdr:rowOff>77611</xdr:rowOff>
    </xdr:from>
    <xdr:to>
      <xdr:col>11</xdr:col>
      <xdr:colOff>945446</xdr:colOff>
      <xdr:row>123</xdr:row>
      <xdr:rowOff>169333</xdr:rowOff>
    </xdr:to>
    <xdr:grpSp>
      <xdr:nvGrpSpPr>
        <xdr:cNvPr id="190" name="Group 189"/>
        <xdr:cNvGrpSpPr/>
      </xdr:nvGrpSpPr>
      <xdr:grpSpPr>
        <a:xfrm>
          <a:off x="14475985" y="31755040"/>
          <a:ext cx="874890" cy="880936"/>
          <a:chOff x="17435587" y="4022008"/>
          <a:chExt cx="712611" cy="691444"/>
        </a:xfrm>
        <a:solidFill>
          <a:srgbClr val="ECC6E8"/>
        </a:solidFill>
      </xdr:grpSpPr>
      <xdr:sp macro="" textlink="">
        <xdr:nvSpPr>
          <xdr:cNvPr id="191" name="Oval 190"/>
          <xdr:cNvSpPr/>
        </xdr:nvSpPr>
        <xdr:spPr>
          <a:xfrm>
            <a:off x="17435587" y="402200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192" name="TextBox 191"/>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193" name="TextBox 192"/>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194" name="TextBox 193"/>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195" name="TextBox 194"/>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69547</xdr:colOff>
      <xdr:row>128</xdr:row>
      <xdr:rowOff>55436</xdr:rowOff>
    </xdr:from>
    <xdr:to>
      <xdr:col>11</xdr:col>
      <xdr:colOff>909159</xdr:colOff>
      <xdr:row>131</xdr:row>
      <xdr:rowOff>147159</xdr:rowOff>
    </xdr:to>
    <xdr:grpSp>
      <xdr:nvGrpSpPr>
        <xdr:cNvPr id="202" name="Group 201"/>
        <xdr:cNvGrpSpPr/>
      </xdr:nvGrpSpPr>
      <xdr:grpSpPr>
        <a:xfrm>
          <a:off x="14474976" y="33837436"/>
          <a:ext cx="839612" cy="880937"/>
          <a:chOff x="17441333" y="4049889"/>
          <a:chExt cx="712611" cy="691444"/>
        </a:xfrm>
        <a:solidFill>
          <a:srgbClr val="ECC6E8"/>
        </a:solidFill>
      </xdr:grpSpPr>
      <xdr:sp macro="" textlink="">
        <xdr:nvSpPr>
          <xdr:cNvPr id="203" name="Oval 202"/>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04" name="TextBox 203"/>
          <xdr:cNvSpPr txBox="1">
            <a:spLocks noChangeArrowheads="1"/>
          </xdr:cNvSpPr>
        </xdr:nvSpPr>
        <xdr:spPr bwMode="auto">
          <a:xfrm>
            <a:off x="17570692" y="414359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05" name="TextBox 204"/>
          <xdr:cNvSpPr txBox="1">
            <a:spLocks noChangeArrowheads="1"/>
          </xdr:cNvSpPr>
        </xdr:nvSpPr>
        <xdr:spPr bwMode="auto">
          <a:xfrm>
            <a:off x="17558573" y="4388467"/>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06" name="TextBox 205"/>
          <xdr:cNvSpPr txBox="1">
            <a:spLocks noChangeArrowheads="1"/>
          </xdr:cNvSpPr>
        </xdr:nvSpPr>
        <xdr:spPr bwMode="auto">
          <a:xfrm>
            <a:off x="17834468" y="4388467"/>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07" name="TextBox 206"/>
          <xdr:cNvSpPr txBox="1">
            <a:spLocks noChangeArrowheads="1"/>
          </xdr:cNvSpPr>
        </xdr:nvSpPr>
        <xdr:spPr bwMode="auto">
          <a:xfrm>
            <a:off x="17840822" y="4136342"/>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70555</xdr:colOff>
      <xdr:row>132</xdr:row>
      <xdr:rowOff>54429</xdr:rowOff>
    </xdr:from>
    <xdr:to>
      <xdr:col>11</xdr:col>
      <xdr:colOff>952501</xdr:colOff>
      <xdr:row>135</xdr:row>
      <xdr:rowOff>146151</xdr:rowOff>
    </xdr:to>
    <xdr:grpSp>
      <xdr:nvGrpSpPr>
        <xdr:cNvPr id="214" name="Group 213"/>
        <xdr:cNvGrpSpPr/>
      </xdr:nvGrpSpPr>
      <xdr:grpSpPr>
        <a:xfrm>
          <a:off x="14475984" y="34888715"/>
          <a:ext cx="881946" cy="880936"/>
          <a:chOff x="17441333" y="3994128"/>
          <a:chExt cx="712611" cy="691444"/>
        </a:xfrm>
        <a:solidFill>
          <a:schemeClr val="accent4">
            <a:lumMod val="20000"/>
            <a:lumOff val="80000"/>
          </a:schemeClr>
        </a:solidFill>
      </xdr:grpSpPr>
      <xdr:sp macro="" textlink="">
        <xdr:nvSpPr>
          <xdr:cNvPr id="215" name="Oval 214"/>
          <xdr:cNvSpPr/>
        </xdr:nvSpPr>
        <xdr:spPr>
          <a:xfrm>
            <a:off x="17441333" y="399412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16" name="TextBox 215"/>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17" name="TextBox 216"/>
          <xdr:cNvSpPr txBox="1">
            <a:spLocks noChangeArrowheads="1"/>
          </xdr:cNvSpPr>
        </xdr:nvSpPr>
        <xdr:spPr bwMode="auto">
          <a:xfrm>
            <a:off x="17598192" y="434385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18" name="TextBox 217"/>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19" name="TextBox 218"/>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59467</xdr:colOff>
      <xdr:row>136</xdr:row>
      <xdr:rowOff>54430</xdr:rowOff>
    </xdr:from>
    <xdr:to>
      <xdr:col>11</xdr:col>
      <xdr:colOff>927302</xdr:colOff>
      <xdr:row>139</xdr:row>
      <xdr:rowOff>146150</xdr:rowOff>
    </xdr:to>
    <xdr:grpSp>
      <xdr:nvGrpSpPr>
        <xdr:cNvPr id="220" name="Group 219"/>
        <xdr:cNvGrpSpPr/>
      </xdr:nvGrpSpPr>
      <xdr:grpSpPr>
        <a:xfrm>
          <a:off x="14464896" y="35941001"/>
          <a:ext cx="867835" cy="880935"/>
          <a:chOff x="17423952" y="4022008"/>
          <a:chExt cx="712611" cy="691444"/>
        </a:xfrm>
        <a:solidFill>
          <a:srgbClr val="ECC6E8"/>
        </a:solidFill>
      </xdr:grpSpPr>
      <xdr:sp macro="" textlink="">
        <xdr:nvSpPr>
          <xdr:cNvPr id="221" name="Oval 220"/>
          <xdr:cNvSpPr/>
        </xdr:nvSpPr>
        <xdr:spPr>
          <a:xfrm>
            <a:off x="17423952" y="402200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22" name="TextBox 221"/>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23" name="TextBox 222"/>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24" name="TextBox 223"/>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25" name="TextBox 224"/>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59469</xdr:colOff>
      <xdr:row>140</xdr:row>
      <xdr:rowOff>61484</xdr:rowOff>
    </xdr:from>
    <xdr:to>
      <xdr:col>11</xdr:col>
      <xdr:colOff>920248</xdr:colOff>
      <xdr:row>143</xdr:row>
      <xdr:rowOff>153208</xdr:rowOff>
    </xdr:to>
    <xdr:grpSp>
      <xdr:nvGrpSpPr>
        <xdr:cNvPr id="226" name="Group 225"/>
        <xdr:cNvGrpSpPr/>
      </xdr:nvGrpSpPr>
      <xdr:grpSpPr>
        <a:xfrm>
          <a:off x="14464898" y="37000341"/>
          <a:ext cx="860779" cy="880938"/>
          <a:chOff x="17423810" y="3999704"/>
          <a:chExt cx="712611" cy="691444"/>
        </a:xfrm>
        <a:solidFill>
          <a:schemeClr val="accent4">
            <a:lumMod val="20000"/>
            <a:lumOff val="80000"/>
          </a:schemeClr>
        </a:solidFill>
      </xdr:grpSpPr>
      <xdr:sp macro="" textlink="">
        <xdr:nvSpPr>
          <xdr:cNvPr id="227" name="Oval 226"/>
          <xdr:cNvSpPr/>
        </xdr:nvSpPr>
        <xdr:spPr>
          <a:xfrm>
            <a:off x="17423810" y="3999704"/>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28" name="TextBox 227"/>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29" name="TextBox 228"/>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30" name="TextBox 229"/>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31" name="TextBox 230"/>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47372</xdr:colOff>
      <xdr:row>144</xdr:row>
      <xdr:rowOff>55435</xdr:rowOff>
    </xdr:from>
    <xdr:to>
      <xdr:col>11</xdr:col>
      <xdr:colOff>929317</xdr:colOff>
      <xdr:row>147</xdr:row>
      <xdr:rowOff>147158</xdr:rowOff>
    </xdr:to>
    <xdr:grpSp>
      <xdr:nvGrpSpPr>
        <xdr:cNvPr id="238" name="Group 237"/>
        <xdr:cNvGrpSpPr/>
      </xdr:nvGrpSpPr>
      <xdr:grpSpPr>
        <a:xfrm>
          <a:off x="14452801" y="38046578"/>
          <a:ext cx="881945" cy="880937"/>
          <a:chOff x="17429931" y="4005279"/>
          <a:chExt cx="712611" cy="691444"/>
        </a:xfrm>
        <a:solidFill>
          <a:srgbClr val="ECC6E8"/>
        </a:solidFill>
      </xdr:grpSpPr>
      <xdr:sp macro="" textlink="">
        <xdr:nvSpPr>
          <xdr:cNvPr id="239" name="Oval 238"/>
          <xdr:cNvSpPr/>
        </xdr:nvSpPr>
        <xdr:spPr>
          <a:xfrm>
            <a:off x="17429931" y="400527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40" name="TextBox 239"/>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41" name="TextBox 240"/>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42" name="TextBox 241"/>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43" name="TextBox 242"/>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16127</xdr:colOff>
      <xdr:row>148</xdr:row>
      <xdr:rowOff>67532</xdr:rowOff>
    </xdr:from>
    <xdr:to>
      <xdr:col>11</xdr:col>
      <xdr:colOff>891016</xdr:colOff>
      <xdr:row>151</xdr:row>
      <xdr:rowOff>159254</xdr:rowOff>
    </xdr:to>
    <xdr:grpSp>
      <xdr:nvGrpSpPr>
        <xdr:cNvPr id="250" name="Group 249"/>
        <xdr:cNvGrpSpPr/>
      </xdr:nvGrpSpPr>
      <xdr:grpSpPr>
        <a:xfrm>
          <a:off x="14421556" y="39110961"/>
          <a:ext cx="874889" cy="880936"/>
          <a:chOff x="17441333" y="4049889"/>
          <a:chExt cx="712611" cy="691444"/>
        </a:xfrm>
        <a:solidFill>
          <a:schemeClr val="accent4">
            <a:lumMod val="20000"/>
            <a:lumOff val="80000"/>
          </a:schemeClr>
        </a:solidFill>
      </xdr:grpSpPr>
      <xdr:sp macro="" textlink="">
        <xdr:nvSpPr>
          <xdr:cNvPr id="251" name="Oval 250"/>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52" name="TextBox 251"/>
          <xdr:cNvSpPr txBox="1">
            <a:spLocks noChangeArrowheads="1"/>
          </xdr:cNvSpPr>
        </xdr:nvSpPr>
        <xdr:spPr bwMode="auto">
          <a:xfrm>
            <a:off x="17587690" y="4138022"/>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53" name="TextBox 252"/>
          <xdr:cNvSpPr txBox="1">
            <a:spLocks noChangeArrowheads="1"/>
          </xdr:cNvSpPr>
        </xdr:nvSpPr>
        <xdr:spPr bwMode="auto">
          <a:xfrm>
            <a:off x="17575573"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54" name="TextBox 253"/>
          <xdr:cNvSpPr txBox="1">
            <a:spLocks noChangeArrowheads="1"/>
          </xdr:cNvSpPr>
        </xdr:nvSpPr>
        <xdr:spPr bwMode="auto">
          <a:xfrm>
            <a:off x="17851466"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55" name="TextBox 254"/>
          <xdr:cNvSpPr txBox="1">
            <a:spLocks noChangeArrowheads="1"/>
          </xdr:cNvSpPr>
        </xdr:nvSpPr>
        <xdr:spPr bwMode="auto">
          <a:xfrm>
            <a:off x="17857821" y="41307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34269</xdr:colOff>
      <xdr:row>152</xdr:row>
      <xdr:rowOff>57453</xdr:rowOff>
    </xdr:from>
    <xdr:to>
      <xdr:col>11</xdr:col>
      <xdr:colOff>909158</xdr:colOff>
      <xdr:row>155</xdr:row>
      <xdr:rowOff>149174</xdr:rowOff>
    </xdr:to>
    <xdr:grpSp>
      <xdr:nvGrpSpPr>
        <xdr:cNvPr id="262" name="Group 261"/>
        <xdr:cNvGrpSpPr/>
      </xdr:nvGrpSpPr>
      <xdr:grpSpPr>
        <a:xfrm>
          <a:off x="14439698" y="40153167"/>
          <a:ext cx="874889" cy="880936"/>
          <a:chOff x="17418345" y="4022009"/>
          <a:chExt cx="712611" cy="691444"/>
        </a:xfrm>
        <a:solidFill>
          <a:srgbClr val="ECC6E8"/>
        </a:solidFill>
      </xdr:grpSpPr>
      <xdr:sp macro="" textlink="">
        <xdr:nvSpPr>
          <xdr:cNvPr id="263" name="Oval 262"/>
          <xdr:cNvSpPr/>
        </xdr:nvSpPr>
        <xdr:spPr>
          <a:xfrm>
            <a:off x="17418345" y="402200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64" name="TextBox 263"/>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65" name="TextBox 264"/>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66" name="TextBox 265"/>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67" name="TextBox 266"/>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43342</xdr:colOff>
      <xdr:row>156</xdr:row>
      <xdr:rowOff>34269</xdr:rowOff>
    </xdr:from>
    <xdr:to>
      <xdr:col>11</xdr:col>
      <xdr:colOff>911175</xdr:colOff>
      <xdr:row>159</xdr:row>
      <xdr:rowOff>125992</xdr:rowOff>
    </xdr:to>
    <xdr:grpSp>
      <xdr:nvGrpSpPr>
        <xdr:cNvPr id="268" name="Group 267"/>
        <xdr:cNvGrpSpPr/>
      </xdr:nvGrpSpPr>
      <xdr:grpSpPr>
        <a:xfrm>
          <a:off x="14448771" y="41182269"/>
          <a:ext cx="867833" cy="880937"/>
          <a:chOff x="17435540" y="4010856"/>
          <a:chExt cx="712611" cy="691444"/>
        </a:xfrm>
        <a:solidFill>
          <a:schemeClr val="accent4">
            <a:lumMod val="20000"/>
            <a:lumOff val="80000"/>
          </a:schemeClr>
        </a:solidFill>
      </xdr:grpSpPr>
      <xdr:sp macro="" textlink="">
        <xdr:nvSpPr>
          <xdr:cNvPr id="269" name="Oval 268"/>
          <xdr:cNvSpPr/>
        </xdr:nvSpPr>
        <xdr:spPr>
          <a:xfrm>
            <a:off x="17435540" y="4010856"/>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70" name="TextBox 269"/>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71" name="TextBox 270"/>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72" name="TextBox 271"/>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73" name="TextBox 272"/>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56445</xdr:colOff>
      <xdr:row>160</xdr:row>
      <xdr:rowOff>70556</xdr:rowOff>
    </xdr:from>
    <xdr:to>
      <xdr:col>11</xdr:col>
      <xdr:colOff>966612</xdr:colOff>
      <xdr:row>163</xdr:row>
      <xdr:rowOff>162280</xdr:rowOff>
    </xdr:to>
    <xdr:grpSp>
      <xdr:nvGrpSpPr>
        <xdr:cNvPr id="274" name="Group 273"/>
        <xdr:cNvGrpSpPr/>
      </xdr:nvGrpSpPr>
      <xdr:grpSpPr>
        <a:xfrm>
          <a:off x="14461874" y="42270842"/>
          <a:ext cx="910167" cy="880938"/>
          <a:chOff x="17435809" y="4016432"/>
          <a:chExt cx="712611" cy="691444"/>
        </a:xfrm>
        <a:solidFill>
          <a:srgbClr val="ECC6E8"/>
        </a:solidFill>
      </xdr:grpSpPr>
      <xdr:sp macro="" textlink="">
        <xdr:nvSpPr>
          <xdr:cNvPr id="275" name="Oval 274"/>
          <xdr:cNvSpPr/>
        </xdr:nvSpPr>
        <xdr:spPr>
          <a:xfrm>
            <a:off x="17435809" y="4016432"/>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76" name="TextBox 275"/>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77" name="TextBox 276"/>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78" name="TextBox 277"/>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79" name="TextBox 278"/>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56444</xdr:colOff>
      <xdr:row>164</xdr:row>
      <xdr:rowOff>91722</xdr:rowOff>
    </xdr:from>
    <xdr:to>
      <xdr:col>11</xdr:col>
      <xdr:colOff>952500</xdr:colOff>
      <xdr:row>167</xdr:row>
      <xdr:rowOff>183444</xdr:rowOff>
    </xdr:to>
    <xdr:grpSp>
      <xdr:nvGrpSpPr>
        <xdr:cNvPr id="280" name="Group 279"/>
        <xdr:cNvGrpSpPr/>
      </xdr:nvGrpSpPr>
      <xdr:grpSpPr>
        <a:xfrm>
          <a:off x="14461873" y="43344293"/>
          <a:ext cx="896056" cy="880937"/>
          <a:chOff x="17441333" y="4049889"/>
          <a:chExt cx="712611" cy="691444"/>
        </a:xfrm>
        <a:solidFill>
          <a:schemeClr val="accent4">
            <a:lumMod val="20000"/>
            <a:lumOff val="80000"/>
          </a:schemeClr>
        </a:solidFill>
      </xdr:grpSpPr>
      <xdr:sp macro="" textlink="">
        <xdr:nvSpPr>
          <xdr:cNvPr id="281" name="Oval 280"/>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82" name="TextBox 281"/>
          <xdr:cNvSpPr txBox="1">
            <a:spLocks noChangeArrowheads="1"/>
          </xdr:cNvSpPr>
        </xdr:nvSpPr>
        <xdr:spPr bwMode="auto">
          <a:xfrm>
            <a:off x="17575925" y="412687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83" name="TextBox 282"/>
          <xdr:cNvSpPr txBox="1">
            <a:spLocks noChangeArrowheads="1"/>
          </xdr:cNvSpPr>
        </xdr:nvSpPr>
        <xdr:spPr bwMode="auto">
          <a:xfrm>
            <a:off x="17563807" y="437173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84" name="TextBox 283"/>
          <xdr:cNvSpPr txBox="1">
            <a:spLocks noChangeArrowheads="1"/>
          </xdr:cNvSpPr>
        </xdr:nvSpPr>
        <xdr:spPr bwMode="auto">
          <a:xfrm>
            <a:off x="17839701" y="437173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85" name="TextBox 284"/>
          <xdr:cNvSpPr txBox="1">
            <a:spLocks noChangeArrowheads="1"/>
          </xdr:cNvSpPr>
        </xdr:nvSpPr>
        <xdr:spPr bwMode="auto">
          <a:xfrm>
            <a:off x="17846056" y="4119613"/>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77610</xdr:colOff>
      <xdr:row>180</xdr:row>
      <xdr:rowOff>56445</xdr:rowOff>
    </xdr:from>
    <xdr:to>
      <xdr:col>11</xdr:col>
      <xdr:colOff>952499</xdr:colOff>
      <xdr:row>183</xdr:row>
      <xdr:rowOff>148167</xdr:rowOff>
    </xdr:to>
    <xdr:grpSp>
      <xdr:nvGrpSpPr>
        <xdr:cNvPr id="292" name="Group 291"/>
        <xdr:cNvGrpSpPr/>
      </xdr:nvGrpSpPr>
      <xdr:grpSpPr>
        <a:xfrm>
          <a:off x="14483039" y="47518159"/>
          <a:ext cx="874889" cy="880937"/>
          <a:chOff x="17435586" y="4016432"/>
          <a:chExt cx="712611" cy="691444"/>
        </a:xfrm>
        <a:solidFill>
          <a:srgbClr val="ECC6E8"/>
        </a:solidFill>
      </xdr:grpSpPr>
      <xdr:sp macro="" textlink="">
        <xdr:nvSpPr>
          <xdr:cNvPr id="293" name="Oval 292"/>
          <xdr:cNvSpPr/>
        </xdr:nvSpPr>
        <xdr:spPr>
          <a:xfrm>
            <a:off x="17435586" y="4016432"/>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294" name="TextBox 293"/>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295" name="TextBox 294"/>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296" name="TextBox 295"/>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297" name="TextBox 296"/>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56445</xdr:colOff>
      <xdr:row>168</xdr:row>
      <xdr:rowOff>56445</xdr:rowOff>
    </xdr:from>
    <xdr:to>
      <xdr:col>11</xdr:col>
      <xdr:colOff>917223</xdr:colOff>
      <xdr:row>171</xdr:row>
      <xdr:rowOff>148168</xdr:rowOff>
    </xdr:to>
    <xdr:grpSp>
      <xdr:nvGrpSpPr>
        <xdr:cNvPr id="304" name="Group 303"/>
        <xdr:cNvGrpSpPr/>
      </xdr:nvGrpSpPr>
      <xdr:grpSpPr>
        <a:xfrm>
          <a:off x="14461874" y="44361302"/>
          <a:ext cx="860778" cy="880937"/>
          <a:chOff x="17435492" y="3999704"/>
          <a:chExt cx="712611" cy="691444"/>
        </a:xfrm>
        <a:solidFill>
          <a:srgbClr val="ECC6E8"/>
        </a:solidFill>
      </xdr:grpSpPr>
      <xdr:sp macro="" textlink="">
        <xdr:nvSpPr>
          <xdr:cNvPr id="305" name="Oval 304"/>
          <xdr:cNvSpPr/>
        </xdr:nvSpPr>
        <xdr:spPr>
          <a:xfrm>
            <a:off x="17435492" y="3999704"/>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06" name="TextBox 305"/>
          <xdr:cNvSpPr txBox="1">
            <a:spLocks noChangeArrowheads="1"/>
          </xdr:cNvSpPr>
        </xdr:nvSpPr>
        <xdr:spPr bwMode="auto">
          <a:xfrm>
            <a:off x="17564703" y="4082261"/>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07" name="TextBox 306"/>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08" name="TextBox 307"/>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309" name="TextBox 308"/>
          <xdr:cNvSpPr txBox="1">
            <a:spLocks noChangeArrowheads="1"/>
          </xdr:cNvSpPr>
        </xdr:nvSpPr>
        <xdr:spPr bwMode="auto">
          <a:xfrm>
            <a:off x="17834834" y="407500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56445</xdr:colOff>
      <xdr:row>172</xdr:row>
      <xdr:rowOff>56445</xdr:rowOff>
    </xdr:from>
    <xdr:to>
      <xdr:col>11</xdr:col>
      <xdr:colOff>945445</xdr:colOff>
      <xdr:row>175</xdr:row>
      <xdr:rowOff>148168</xdr:rowOff>
    </xdr:to>
    <xdr:grpSp>
      <xdr:nvGrpSpPr>
        <xdr:cNvPr id="310" name="Group 309"/>
        <xdr:cNvGrpSpPr/>
      </xdr:nvGrpSpPr>
      <xdr:grpSpPr>
        <a:xfrm>
          <a:off x="14461874" y="45413588"/>
          <a:ext cx="889000" cy="880937"/>
          <a:chOff x="17441333" y="4016432"/>
          <a:chExt cx="712611" cy="691444"/>
        </a:xfrm>
        <a:solidFill>
          <a:schemeClr val="accent4">
            <a:lumMod val="20000"/>
            <a:lumOff val="80000"/>
          </a:schemeClr>
        </a:solidFill>
      </xdr:grpSpPr>
      <xdr:sp macro="" textlink="">
        <xdr:nvSpPr>
          <xdr:cNvPr id="311" name="Oval 310"/>
          <xdr:cNvSpPr/>
        </xdr:nvSpPr>
        <xdr:spPr>
          <a:xfrm>
            <a:off x="17441333" y="4016432"/>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12" name="TextBox 311"/>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13" name="TextBox 312"/>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14" name="TextBox 313"/>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315" name="TextBox 314"/>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70554</xdr:colOff>
      <xdr:row>199</xdr:row>
      <xdr:rowOff>139048</xdr:rowOff>
    </xdr:from>
    <xdr:to>
      <xdr:col>11</xdr:col>
      <xdr:colOff>853722</xdr:colOff>
      <xdr:row>201</xdr:row>
      <xdr:rowOff>224555</xdr:rowOff>
    </xdr:to>
    <xdr:grpSp>
      <xdr:nvGrpSpPr>
        <xdr:cNvPr id="318" name="Group 317"/>
        <xdr:cNvGrpSpPr/>
      </xdr:nvGrpSpPr>
      <xdr:grpSpPr>
        <a:xfrm>
          <a:off x="14475983" y="52780548"/>
          <a:ext cx="783168" cy="793078"/>
          <a:chOff x="17267232" y="37235703"/>
          <a:chExt cx="606777" cy="500944"/>
        </a:xfrm>
        <a:solidFill>
          <a:schemeClr val="accent4">
            <a:lumMod val="20000"/>
            <a:lumOff val="80000"/>
          </a:schemeClr>
        </a:solidFill>
      </xdr:grpSpPr>
      <xdr:sp macro="" textlink="">
        <xdr:nvSpPr>
          <xdr:cNvPr id="319" name="Oval 318"/>
          <xdr:cNvSpPr/>
        </xdr:nvSpPr>
        <xdr:spPr>
          <a:xfrm>
            <a:off x="17267232" y="37235703"/>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20" name="TextBox 319"/>
          <xdr:cNvSpPr txBox="1">
            <a:spLocks noChangeArrowheads="1"/>
          </xdr:cNvSpPr>
        </xdr:nvSpPr>
        <xdr:spPr bwMode="auto">
          <a:xfrm>
            <a:off x="17458386" y="37267628"/>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21" name="TextBox 320"/>
          <xdr:cNvSpPr txBox="1">
            <a:spLocks noChangeArrowheads="1"/>
          </xdr:cNvSpPr>
        </xdr:nvSpPr>
        <xdr:spPr bwMode="auto">
          <a:xfrm>
            <a:off x="17355635"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22" name="TextBox 321"/>
          <xdr:cNvSpPr txBox="1">
            <a:spLocks noChangeArrowheads="1"/>
          </xdr:cNvSpPr>
        </xdr:nvSpPr>
        <xdr:spPr bwMode="auto">
          <a:xfrm>
            <a:off x="17580950"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138087</xdr:colOff>
      <xdr:row>214</xdr:row>
      <xdr:rowOff>82468</xdr:rowOff>
    </xdr:from>
    <xdr:to>
      <xdr:col>11</xdr:col>
      <xdr:colOff>900087</xdr:colOff>
      <xdr:row>216</xdr:row>
      <xdr:rowOff>188300</xdr:rowOff>
    </xdr:to>
    <xdr:grpSp>
      <xdr:nvGrpSpPr>
        <xdr:cNvPr id="372" name="Group 371"/>
        <xdr:cNvGrpSpPr/>
      </xdr:nvGrpSpPr>
      <xdr:grpSpPr>
        <a:xfrm>
          <a:off x="14543516" y="58030754"/>
          <a:ext cx="762000" cy="813403"/>
          <a:chOff x="17071570" y="38352589"/>
          <a:chExt cx="606777" cy="500944"/>
        </a:xfrm>
        <a:solidFill>
          <a:srgbClr val="ECC6E8"/>
        </a:solidFill>
      </xdr:grpSpPr>
      <xdr:sp macro="" textlink="">
        <xdr:nvSpPr>
          <xdr:cNvPr id="324" name="Oval 323"/>
          <xdr:cNvSpPr/>
        </xdr:nvSpPr>
        <xdr:spPr>
          <a:xfrm>
            <a:off x="17071570" y="38352589"/>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25" name="TextBox 324"/>
          <xdr:cNvSpPr txBox="1">
            <a:spLocks noChangeArrowheads="1"/>
          </xdr:cNvSpPr>
        </xdr:nvSpPr>
        <xdr:spPr bwMode="auto">
          <a:xfrm>
            <a:off x="17250833" y="38410443"/>
            <a:ext cx="130852" cy="176389"/>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26" name="TextBox 325"/>
          <xdr:cNvSpPr txBox="1">
            <a:spLocks noChangeArrowheads="1"/>
          </xdr:cNvSpPr>
        </xdr:nvSpPr>
        <xdr:spPr bwMode="auto">
          <a:xfrm>
            <a:off x="17179246" y="38578815"/>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27" name="TextBox 326"/>
          <xdr:cNvSpPr txBox="1">
            <a:spLocks noChangeArrowheads="1"/>
          </xdr:cNvSpPr>
        </xdr:nvSpPr>
        <xdr:spPr bwMode="auto">
          <a:xfrm>
            <a:off x="17404561" y="38578815"/>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79627</xdr:colOff>
      <xdr:row>205</xdr:row>
      <xdr:rowOff>100748</xdr:rowOff>
    </xdr:from>
    <xdr:to>
      <xdr:col>11</xdr:col>
      <xdr:colOff>919239</xdr:colOff>
      <xdr:row>207</xdr:row>
      <xdr:rowOff>186257</xdr:rowOff>
    </xdr:to>
    <xdr:grpSp>
      <xdr:nvGrpSpPr>
        <xdr:cNvPr id="328" name="Group 327"/>
        <xdr:cNvGrpSpPr/>
      </xdr:nvGrpSpPr>
      <xdr:grpSpPr>
        <a:xfrm>
          <a:off x="14485056" y="54864962"/>
          <a:ext cx="839612" cy="793081"/>
          <a:chOff x="17245734" y="37262511"/>
          <a:chExt cx="606777" cy="500944"/>
        </a:xfrm>
        <a:solidFill>
          <a:schemeClr val="accent4">
            <a:lumMod val="20000"/>
            <a:lumOff val="80000"/>
          </a:schemeClr>
        </a:solidFill>
      </xdr:grpSpPr>
      <xdr:sp macro="" textlink="">
        <xdr:nvSpPr>
          <xdr:cNvPr id="329" name="Oval 328"/>
          <xdr:cNvSpPr/>
        </xdr:nvSpPr>
        <xdr:spPr>
          <a:xfrm>
            <a:off x="17245734" y="37262511"/>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30" name="TextBox 329"/>
          <xdr:cNvSpPr txBox="1">
            <a:spLocks noChangeArrowheads="1"/>
          </xdr:cNvSpPr>
        </xdr:nvSpPr>
        <xdr:spPr bwMode="auto">
          <a:xfrm>
            <a:off x="17458386" y="37294435"/>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31" name="TextBox 330"/>
          <xdr:cNvSpPr txBox="1">
            <a:spLocks noChangeArrowheads="1"/>
          </xdr:cNvSpPr>
        </xdr:nvSpPr>
        <xdr:spPr bwMode="auto">
          <a:xfrm>
            <a:off x="17355635" y="37476917"/>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32" name="TextBox 331"/>
          <xdr:cNvSpPr txBox="1">
            <a:spLocks noChangeArrowheads="1"/>
          </xdr:cNvSpPr>
        </xdr:nvSpPr>
        <xdr:spPr bwMode="auto">
          <a:xfrm>
            <a:off x="17580950" y="37476917"/>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73579</xdr:colOff>
      <xdr:row>208</xdr:row>
      <xdr:rowOff>52412</xdr:rowOff>
    </xdr:from>
    <xdr:to>
      <xdr:col>11</xdr:col>
      <xdr:colOff>906135</xdr:colOff>
      <xdr:row>210</xdr:row>
      <xdr:rowOff>242892</xdr:rowOff>
    </xdr:to>
    <xdr:grpSp>
      <xdr:nvGrpSpPr>
        <xdr:cNvPr id="378" name="Group 377"/>
        <xdr:cNvGrpSpPr/>
      </xdr:nvGrpSpPr>
      <xdr:grpSpPr>
        <a:xfrm>
          <a:off x="14479008" y="55877983"/>
          <a:ext cx="832556" cy="898052"/>
          <a:chOff x="17166166" y="39602649"/>
          <a:chExt cx="606778" cy="520852"/>
        </a:xfrm>
        <a:solidFill>
          <a:srgbClr val="ECC6E8"/>
        </a:solidFill>
      </xdr:grpSpPr>
      <xdr:sp macro="" textlink="">
        <xdr:nvSpPr>
          <xdr:cNvPr id="334" name="Oval 333"/>
          <xdr:cNvSpPr/>
        </xdr:nvSpPr>
        <xdr:spPr>
          <a:xfrm>
            <a:off x="17166166" y="39602649"/>
            <a:ext cx="606778" cy="520852"/>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35" name="TextBox 334"/>
          <xdr:cNvSpPr txBox="1">
            <a:spLocks noChangeArrowheads="1"/>
          </xdr:cNvSpPr>
        </xdr:nvSpPr>
        <xdr:spPr bwMode="auto">
          <a:xfrm>
            <a:off x="17378861" y="39658325"/>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36" name="TextBox 335"/>
          <xdr:cNvSpPr txBox="1">
            <a:spLocks noChangeArrowheads="1"/>
          </xdr:cNvSpPr>
        </xdr:nvSpPr>
        <xdr:spPr bwMode="auto">
          <a:xfrm>
            <a:off x="17276110" y="39840806"/>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37" name="TextBox 336"/>
          <xdr:cNvSpPr txBox="1">
            <a:spLocks noChangeArrowheads="1"/>
          </xdr:cNvSpPr>
        </xdr:nvSpPr>
        <xdr:spPr bwMode="auto">
          <a:xfrm>
            <a:off x="17501425" y="39840806"/>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129017</xdr:colOff>
      <xdr:row>211</xdr:row>
      <xdr:rowOff>137027</xdr:rowOff>
    </xdr:from>
    <xdr:to>
      <xdr:col>11</xdr:col>
      <xdr:colOff>954517</xdr:colOff>
      <xdr:row>213</xdr:row>
      <xdr:rowOff>222535</xdr:rowOff>
    </xdr:to>
    <xdr:grpSp>
      <xdr:nvGrpSpPr>
        <xdr:cNvPr id="343" name="Group 342"/>
        <xdr:cNvGrpSpPr/>
      </xdr:nvGrpSpPr>
      <xdr:grpSpPr>
        <a:xfrm>
          <a:off x="14534446" y="57023956"/>
          <a:ext cx="825500" cy="793079"/>
          <a:chOff x="17266391" y="37262511"/>
          <a:chExt cx="606777" cy="500944"/>
        </a:xfrm>
      </xdr:grpSpPr>
      <xdr:sp macro="" textlink="">
        <xdr:nvSpPr>
          <xdr:cNvPr id="344" name="Oval 343"/>
          <xdr:cNvSpPr/>
        </xdr:nvSpPr>
        <xdr:spPr>
          <a:xfrm>
            <a:off x="17266391" y="37262511"/>
            <a:ext cx="606777" cy="500944"/>
          </a:xfrm>
          <a:prstGeom prst="ellipse">
            <a:avLst/>
          </a:prstGeom>
          <a:solidFill>
            <a:schemeClr val="accent4">
              <a:lumMod val="20000"/>
              <a:lumOff val="80000"/>
            </a:schemeClr>
          </a:solid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45" name="TextBox 344"/>
          <xdr:cNvSpPr txBox="1">
            <a:spLocks noChangeArrowheads="1"/>
          </xdr:cNvSpPr>
        </xdr:nvSpPr>
        <xdr:spPr bwMode="auto">
          <a:xfrm>
            <a:off x="17458386" y="37267628"/>
            <a:ext cx="99688" cy="18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46" name="TextBox 345"/>
          <xdr:cNvSpPr txBox="1">
            <a:spLocks noChangeArrowheads="1"/>
          </xdr:cNvSpPr>
        </xdr:nvSpPr>
        <xdr:spPr bwMode="auto">
          <a:xfrm>
            <a:off x="17355635" y="37450110"/>
            <a:ext cx="99688" cy="18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47" name="TextBox 346"/>
          <xdr:cNvSpPr txBox="1">
            <a:spLocks noChangeArrowheads="1"/>
          </xdr:cNvSpPr>
        </xdr:nvSpPr>
        <xdr:spPr bwMode="auto">
          <a:xfrm>
            <a:off x="17580950" y="37450110"/>
            <a:ext cx="99688" cy="18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192517</xdr:colOff>
      <xdr:row>219</xdr:row>
      <xdr:rowOff>25200</xdr:rowOff>
    </xdr:from>
    <xdr:to>
      <xdr:col>11</xdr:col>
      <xdr:colOff>799295</xdr:colOff>
      <xdr:row>220</xdr:row>
      <xdr:rowOff>250979</xdr:rowOff>
    </xdr:to>
    <xdr:grpSp>
      <xdr:nvGrpSpPr>
        <xdr:cNvPr id="360" name="Group 359"/>
        <xdr:cNvGrpSpPr/>
      </xdr:nvGrpSpPr>
      <xdr:grpSpPr>
        <a:xfrm>
          <a:off x="14597946" y="59778700"/>
          <a:ext cx="606778" cy="597708"/>
          <a:chOff x="12855222" y="1912055"/>
          <a:chExt cx="522111" cy="479778"/>
        </a:xfrm>
        <a:solidFill>
          <a:srgbClr val="ECC6E8"/>
        </a:solidFill>
      </xdr:grpSpPr>
      <xdr:sp macro="" textlink="">
        <xdr:nvSpPr>
          <xdr:cNvPr id="361" name="Oval 360"/>
          <xdr:cNvSpPr/>
        </xdr:nvSpPr>
        <xdr:spPr>
          <a:xfrm>
            <a:off x="12855222" y="1912055"/>
            <a:ext cx="522111" cy="479778"/>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62" name="TextBox 361"/>
          <xdr:cNvSpPr txBox="1">
            <a:spLocks noChangeArrowheads="1"/>
          </xdr:cNvSpPr>
        </xdr:nvSpPr>
        <xdr:spPr bwMode="auto">
          <a:xfrm>
            <a:off x="12982221" y="1968501"/>
            <a:ext cx="61629" cy="236896"/>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363" name="TextBox 362"/>
          <xdr:cNvSpPr txBox="1">
            <a:spLocks noChangeArrowheads="1"/>
          </xdr:cNvSpPr>
        </xdr:nvSpPr>
        <xdr:spPr bwMode="auto">
          <a:xfrm>
            <a:off x="12946944" y="2132676"/>
            <a:ext cx="190501" cy="195658"/>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sp macro="" textlink="">
        <xdr:nvSpPr>
          <xdr:cNvPr id="364" name="TextBox 363"/>
          <xdr:cNvSpPr txBox="1">
            <a:spLocks noChangeArrowheads="1"/>
          </xdr:cNvSpPr>
        </xdr:nvSpPr>
        <xdr:spPr bwMode="auto">
          <a:xfrm>
            <a:off x="13100223" y="2144888"/>
            <a:ext cx="178333" cy="190501"/>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365" name="TextBox 364"/>
          <xdr:cNvSpPr txBox="1">
            <a:spLocks noChangeArrowheads="1"/>
          </xdr:cNvSpPr>
        </xdr:nvSpPr>
        <xdr:spPr bwMode="auto">
          <a:xfrm>
            <a:off x="13123334" y="1975556"/>
            <a:ext cx="169333" cy="232833"/>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grpSp>
    <xdr:clientData/>
  </xdr:twoCellAnchor>
  <xdr:twoCellAnchor>
    <xdr:from>
      <xdr:col>11</xdr:col>
      <xdr:colOff>101801</xdr:colOff>
      <xdr:row>202</xdr:row>
      <xdr:rowOff>101801</xdr:rowOff>
    </xdr:from>
    <xdr:to>
      <xdr:col>11</xdr:col>
      <xdr:colOff>884969</xdr:colOff>
      <xdr:row>204</xdr:row>
      <xdr:rowOff>187310</xdr:rowOff>
    </xdr:to>
    <xdr:grpSp>
      <xdr:nvGrpSpPr>
        <xdr:cNvPr id="340" name="Group 339"/>
        <xdr:cNvGrpSpPr/>
      </xdr:nvGrpSpPr>
      <xdr:grpSpPr>
        <a:xfrm>
          <a:off x="14507230" y="53804658"/>
          <a:ext cx="783168" cy="793081"/>
          <a:chOff x="17267232" y="37235703"/>
          <a:chExt cx="606777" cy="500944"/>
        </a:xfrm>
        <a:solidFill>
          <a:srgbClr val="ECC6E8"/>
        </a:solidFill>
      </xdr:grpSpPr>
      <xdr:sp macro="" textlink="">
        <xdr:nvSpPr>
          <xdr:cNvPr id="341" name="Oval 340"/>
          <xdr:cNvSpPr/>
        </xdr:nvSpPr>
        <xdr:spPr>
          <a:xfrm>
            <a:off x="17267232" y="37235703"/>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42" name="TextBox 341"/>
          <xdr:cNvSpPr txBox="1">
            <a:spLocks noChangeArrowheads="1"/>
          </xdr:cNvSpPr>
        </xdr:nvSpPr>
        <xdr:spPr bwMode="auto">
          <a:xfrm>
            <a:off x="17458386" y="37267628"/>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353" name="TextBox 352"/>
          <xdr:cNvSpPr txBox="1">
            <a:spLocks noChangeArrowheads="1"/>
          </xdr:cNvSpPr>
        </xdr:nvSpPr>
        <xdr:spPr bwMode="auto">
          <a:xfrm>
            <a:off x="17355635"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379" name="TextBox 378"/>
          <xdr:cNvSpPr txBox="1">
            <a:spLocks noChangeArrowheads="1"/>
          </xdr:cNvSpPr>
        </xdr:nvSpPr>
        <xdr:spPr bwMode="auto">
          <a:xfrm>
            <a:off x="17580950"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209650</xdr:colOff>
      <xdr:row>217</xdr:row>
      <xdr:rowOff>67532</xdr:rowOff>
    </xdr:from>
    <xdr:to>
      <xdr:col>11</xdr:col>
      <xdr:colOff>816428</xdr:colOff>
      <xdr:row>218</xdr:row>
      <xdr:rowOff>286254</xdr:rowOff>
    </xdr:to>
    <xdr:grpSp>
      <xdr:nvGrpSpPr>
        <xdr:cNvPr id="380" name="Group 379"/>
        <xdr:cNvGrpSpPr/>
      </xdr:nvGrpSpPr>
      <xdr:grpSpPr>
        <a:xfrm>
          <a:off x="14615079" y="59077175"/>
          <a:ext cx="606778" cy="590650"/>
          <a:chOff x="12855222" y="1912055"/>
          <a:chExt cx="522111" cy="479778"/>
        </a:xfrm>
        <a:solidFill>
          <a:schemeClr val="accent4">
            <a:lumMod val="20000"/>
            <a:lumOff val="80000"/>
          </a:schemeClr>
        </a:solidFill>
      </xdr:grpSpPr>
      <xdr:sp macro="" textlink="">
        <xdr:nvSpPr>
          <xdr:cNvPr id="381" name="Oval 380"/>
          <xdr:cNvSpPr/>
        </xdr:nvSpPr>
        <xdr:spPr>
          <a:xfrm>
            <a:off x="12855222" y="1912055"/>
            <a:ext cx="522111" cy="479778"/>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82" name="TextBox 381"/>
          <xdr:cNvSpPr txBox="1">
            <a:spLocks noChangeArrowheads="1"/>
          </xdr:cNvSpPr>
        </xdr:nvSpPr>
        <xdr:spPr bwMode="auto">
          <a:xfrm>
            <a:off x="12982221" y="1968501"/>
            <a:ext cx="61629" cy="236896"/>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383" name="TextBox 382"/>
          <xdr:cNvSpPr txBox="1">
            <a:spLocks noChangeArrowheads="1"/>
          </xdr:cNvSpPr>
        </xdr:nvSpPr>
        <xdr:spPr bwMode="auto">
          <a:xfrm>
            <a:off x="12946944" y="2132676"/>
            <a:ext cx="190501" cy="195658"/>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sp macro="" textlink="">
        <xdr:nvSpPr>
          <xdr:cNvPr id="384" name="TextBox 383"/>
          <xdr:cNvSpPr txBox="1">
            <a:spLocks noChangeArrowheads="1"/>
          </xdr:cNvSpPr>
        </xdr:nvSpPr>
        <xdr:spPr bwMode="auto">
          <a:xfrm>
            <a:off x="13100223" y="2144888"/>
            <a:ext cx="178333" cy="190501"/>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385" name="TextBox 384"/>
          <xdr:cNvSpPr txBox="1">
            <a:spLocks noChangeArrowheads="1"/>
          </xdr:cNvSpPr>
        </xdr:nvSpPr>
        <xdr:spPr bwMode="auto">
          <a:xfrm>
            <a:off x="13123334" y="1975556"/>
            <a:ext cx="169333" cy="232833"/>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grpSp>
    <xdr:clientData/>
  </xdr:twoCellAnchor>
  <xdr:twoCellAnchor editAs="absolute">
    <xdr:from>
      <xdr:col>11</xdr:col>
      <xdr:colOff>152400</xdr:colOff>
      <xdr:row>21</xdr:row>
      <xdr:rowOff>337388</xdr:rowOff>
    </xdr:from>
    <xdr:to>
      <xdr:col>11</xdr:col>
      <xdr:colOff>1002593</xdr:colOff>
      <xdr:row>22</xdr:row>
      <xdr:rowOff>799393</xdr:rowOff>
    </xdr:to>
    <xdr:pic>
      <xdr:nvPicPr>
        <xdr:cNvPr id="386" name="Picture 385" descr="DummenOrange_Logo_Vertical_White_On_PMS021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05000" y="4617288"/>
          <a:ext cx="850193" cy="970005"/>
        </a:xfrm>
        <a:prstGeom prst="rect">
          <a:avLst/>
        </a:prstGeom>
        <a:noFill/>
        <a:ln>
          <a:noFill/>
        </a:ln>
        <a:effectLst/>
        <a:extLst>
          <a:ext uri="{909E8E84-426E-40DD-AFC4-6F175D3DCCD1}">
            <a14:hiddenFill xmlns:a14="http://schemas.microsoft.com/office/drawing/2010/main">
              <a:solidFill>
                <a:srgbClr val="FA5000"/>
              </a:solidFill>
            </a14:hiddenFill>
          </a:ext>
          <a:ext uri="{91240B29-F687-4F45-9708-019B960494DF}">
            <a14:hiddenLine xmlns:a14="http://schemas.microsoft.com/office/drawing/2010/main" w="25400">
              <a:solidFill>
                <a:srgbClr val="595959"/>
              </a:solidFill>
              <a:miter lim="800000"/>
              <a:headEnd/>
              <a:tailEnd/>
            </a14:hiddenLine>
          </a:ext>
          <a:ext uri="{AF507438-7753-43E0-B8FC-AC1667EBCBE1}">
            <a14:hiddenEffects xmlns:a14="http://schemas.microsoft.com/office/drawing/2010/main">
              <a:effectLst>
                <a:outerShdw dist="35921" dir="2700000" algn="ctr" rotWithShape="0">
                  <a:srgbClr val="595959"/>
                </a:outerShdw>
              </a:effectLst>
            </a14:hiddenEffects>
          </a:ext>
        </a:extLst>
      </xdr:spPr>
    </xdr:pic>
    <xdr:clientData/>
  </xdr:twoCellAnchor>
  <xdr:twoCellAnchor>
    <xdr:from>
      <xdr:col>4</xdr:col>
      <xdr:colOff>1643944</xdr:colOff>
      <xdr:row>2</xdr:row>
      <xdr:rowOff>84666</xdr:rowOff>
    </xdr:from>
    <xdr:to>
      <xdr:col>9</xdr:col>
      <xdr:colOff>881945</xdr:colOff>
      <xdr:row>14</xdr:row>
      <xdr:rowOff>63500</xdr:rowOff>
    </xdr:to>
    <xdr:sp macro="" textlink="">
      <xdr:nvSpPr>
        <xdr:cNvPr id="2" name="Rectangle 1"/>
        <xdr:cNvSpPr/>
      </xdr:nvSpPr>
      <xdr:spPr>
        <a:xfrm>
          <a:off x="6695722" y="409222"/>
          <a:ext cx="6723945" cy="2356556"/>
        </a:xfrm>
        <a:prstGeom prst="rect">
          <a:avLst/>
        </a:prstGeom>
        <a:no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177093</xdr:colOff>
      <xdr:row>5</xdr:row>
      <xdr:rowOff>52917</xdr:rowOff>
    </xdr:from>
    <xdr:to>
      <xdr:col>12</xdr:col>
      <xdr:colOff>12698</xdr:colOff>
      <xdr:row>20</xdr:row>
      <xdr:rowOff>30057</xdr:rowOff>
    </xdr:to>
    <mc:AlternateContent xmlns:mc="http://schemas.openxmlformats.org/markup-compatibility/2006" xmlns:sle15="http://schemas.microsoft.com/office/drawing/2012/slicer">
      <mc:Choice Requires="sle15">
        <xdr:graphicFrame macro="">
          <xdr:nvGraphicFramePr>
            <xdr:cNvPr id="6" name="ORDER ME amount to order in the rows2"/>
            <xdr:cNvGraphicFramePr/>
          </xdr:nvGraphicFramePr>
          <xdr:xfrm>
            <a:off x="0" y="0"/>
            <a:ext cx="0" cy="0"/>
          </xdr:xfrm>
          <a:graphic>
            <a:graphicData uri="http://schemas.microsoft.com/office/drawing/2010/slicer">
              <sle:slicer xmlns:sle="http://schemas.microsoft.com/office/drawing/2010/slicer" name="ORDER ME amount to order in the rows2"/>
            </a:graphicData>
          </a:graphic>
        </xdr:graphicFrame>
      </mc:Choice>
      <mc:Fallback xmlns="">
        <xdr:sp macro="" textlink="">
          <xdr:nvSpPr>
            <xdr:cNvPr id="0" name=""/>
            <xdr:cNvSpPr>
              <a:spLocks noTextEdit="1"/>
            </xdr:cNvSpPr>
          </xdr:nvSpPr>
          <xdr:spPr>
            <a:xfrm>
              <a:off x="13593736" y="969131"/>
              <a:ext cx="1831319" cy="280742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xdr:from>
      <xdr:col>11</xdr:col>
      <xdr:colOff>338667</xdr:colOff>
      <xdr:row>4</xdr:row>
      <xdr:rowOff>162278</xdr:rowOff>
    </xdr:from>
    <xdr:to>
      <xdr:col>11</xdr:col>
      <xdr:colOff>712611</xdr:colOff>
      <xdr:row>6</xdr:row>
      <xdr:rowOff>112890</xdr:rowOff>
    </xdr:to>
    <xdr:sp macro="" textlink="">
      <xdr:nvSpPr>
        <xdr:cNvPr id="3" name="Oval 2"/>
        <xdr:cNvSpPr/>
      </xdr:nvSpPr>
      <xdr:spPr>
        <a:xfrm>
          <a:off x="14753167" y="881945"/>
          <a:ext cx="373944" cy="352778"/>
        </a:xfrm>
        <a:prstGeom prst="ellipse">
          <a:avLst/>
        </a:prstGeom>
        <a:noFill/>
        <a:ln w="28575">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525639</xdr:colOff>
      <xdr:row>3</xdr:row>
      <xdr:rowOff>0</xdr:rowOff>
    </xdr:from>
    <xdr:to>
      <xdr:col>11</xdr:col>
      <xdr:colOff>553357</xdr:colOff>
      <xdr:row>4</xdr:row>
      <xdr:rowOff>162278</xdr:rowOff>
    </xdr:to>
    <xdr:cxnSp macro="">
      <xdr:nvCxnSpPr>
        <xdr:cNvPr id="10" name="Straight Arrow Connector 9"/>
        <xdr:cNvCxnSpPr>
          <a:stCxn id="3" idx="0"/>
        </xdr:cNvCxnSpPr>
      </xdr:nvCxnSpPr>
      <xdr:spPr>
        <a:xfrm flipV="1">
          <a:off x="14931068" y="517071"/>
          <a:ext cx="27718" cy="36185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670277</xdr:colOff>
      <xdr:row>4</xdr:row>
      <xdr:rowOff>183443</xdr:rowOff>
    </xdr:from>
    <xdr:to>
      <xdr:col>11</xdr:col>
      <xdr:colOff>1001889</xdr:colOff>
      <xdr:row>6</xdr:row>
      <xdr:rowOff>112887</xdr:rowOff>
    </xdr:to>
    <xdr:sp macro="" textlink="">
      <xdr:nvSpPr>
        <xdr:cNvPr id="333" name="Oval 332"/>
        <xdr:cNvSpPr/>
      </xdr:nvSpPr>
      <xdr:spPr>
        <a:xfrm>
          <a:off x="15084777" y="903110"/>
          <a:ext cx="331612" cy="33161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1001889</xdr:colOff>
      <xdr:row>5</xdr:row>
      <xdr:rowOff>50800</xdr:rowOff>
    </xdr:from>
    <xdr:to>
      <xdr:col>13</xdr:col>
      <xdr:colOff>203200</xdr:colOff>
      <xdr:row>5</xdr:row>
      <xdr:rowOff>148165</xdr:rowOff>
    </xdr:to>
    <xdr:cxnSp macro="">
      <xdr:nvCxnSpPr>
        <xdr:cNvPr id="338" name="Straight Arrow Connector 337"/>
        <xdr:cNvCxnSpPr>
          <a:stCxn id="333" idx="6"/>
        </xdr:cNvCxnSpPr>
      </xdr:nvCxnSpPr>
      <xdr:spPr>
        <a:xfrm flipV="1">
          <a:off x="15454489" y="1041400"/>
          <a:ext cx="217311" cy="97365"/>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1092199</xdr:colOff>
      <xdr:row>7</xdr:row>
      <xdr:rowOff>12700</xdr:rowOff>
    </xdr:from>
    <xdr:to>
      <xdr:col>10</xdr:col>
      <xdr:colOff>225776</xdr:colOff>
      <xdr:row>8</xdr:row>
      <xdr:rowOff>35278</xdr:rowOff>
    </xdr:to>
    <xdr:sp macro="" textlink="">
      <xdr:nvSpPr>
        <xdr:cNvPr id="90" name="Right Arrow 89"/>
        <xdr:cNvSpPr/>
      </xdr:nvSpPr>
      <xdr:spPr>
        <a:xfrm>
          <a:off x="11480799" y="1409700"/>
          <a:ext cx="2206977" cy="213078"/>
        </a:xfrm>
        <a:prstGeom prst="rightArrow">
          <a:avLst>
            <a:gd name="adj1" fmla="val 50000"/>
            <a:gd name="adj2" fmla="val 55882"/>
          </a:avLst>
        </a:prstGeom>
        <a:solidFill>
          <a:schemeClr val="accent6">
            <a:lumMod val="75000"/>
          </a:schemeClr>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173365</xdr:colOff>
      <xdr:row>192</xdr:row>
      <xdr:rowOff>9070</xdr:rowOff>
    </xdr:from>
    <xdr:to>
      <xdr:col>11</xdr:col>
      <xdr:colOff>761999</xdr:colOff>
      <xdr:row>193</xdr:row>
      <xdr:rowOff>271134</xdr:rowOff>
    </xdr:to>
    <xdr:grpSp>
      <xdr:nvGrpSpPr>
        <xdr:cNvPr id="396" name="Group 395"/>
        <xdr:cNvGrpSpPr/>
      </xdr:nvGrpSpPr>
      <xdr:grpSpPr>
        <a:xfrm>
          <a:off x="14578794" y="50627641"/>
          <a:ext cx="588634" cy="561422"/>
          <a:chOff x="12855222" y="1912055"/>
          <a:chExt cx="522111" cy="479778"/>
        </a:xfrm>
        <a:solidFill>
          <a:srgbClr val="ECC6E8"/>
        </a:solidFill>
      </xdr:grpSpPr>
      <xdr:sp macro="" textlink="">
        <xdr:nvSpPr>
          <xdr:cNvPr id="397" name="Oval 396"/>
          <xdr:cNvSpPr/>
        </xdr:nvSpPr>
        <xdr:spPr>
          <a:xfrm>
            <a:off x="12855222" y="1912055"/>
            <a:ext cx="522111" cy="479778"/>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398" name="TextBox 397"/>
          <xdr:cNvSpPr txBox="1">
            <a:spLocks noChangeArrowheads="1"/>
          </xdr:cNvSpPr>
        </xdr:nvSpPr>
        <xdr:spPr bwMode="auto">
          <a:xfrm>
            <a:off x="12982221" y="1968501"/>
            <a:ext cx="61629" cy="236896"/>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399" name="TextBox 398"/>
          <xdr:cNvSpPr txBox="1">
            <a:spLocks noChangeArrowheads="1"/>
          </xdr:cNvSpPr>
        </xdr:nvSpPr>
        <xdr:spPr bwMode="auto">
          <a:xfrm>
            <a:off x="12946944" y="2132676"/>
            <a:ext cx="190501" cy="195658"/>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sp macro="" textlink="">
        <xdr:nvSpPr>
          <xdr:cNvPr id="400" name="TextBox 399"/>
          <xdr:cNvSpPr txBox="1">
            <a:spLocks noChangeArrowheads="1"/>
          </xdr:cNvSpPr>
        </xdr:nvSpPr>
        <xdr:spPr bwMode="auto">
          <a:xfrm>
            <a:off x="13100223" y="2144888"/>
            <a:ext cx="178333" cy="190501"/>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401" name="TextBox 400"/>
          <xdr:cNvSpPr txBox="1">
            <a:spLocks noChangeArrowheads="1"/>
          </xdr:cNvSpPr>
        </xdr:nvSpPr>
        <xdr:spPr bwMode="auto">
          <a:xfrm>
            <a:off x="13123334" y="1975556"/>
            <a:ext cx="169333" cy="232833"/>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grpSp>
    <xdr:clientData/>
  </xdr:twoCellAnchor>
  <xdr:twoCellAnchor>
    <xdr:from>
      <xdr:col>11</xdr:col>
      <xdr:colOff>244928</xdr:colOff>
      <xdr:row>184</xdr:row>
      <xdr:rowOff>0</xdr:rowOff>
    </xdr:from>
    <xdr:to>
      <xdr:col>11</xdr:col>
      <xdr:colOff>734786</xdr:colOff>
      <xdr:row>185</xdr:row>
      <xdr:rowOff>242913</xdr:rowOff>
    </xdr:to>
    <xdr:grpSp>
      <xdr:nvGrpSpPr>
        <xdr:cNvPr id="402" name="Group 401"/>
        <xdr:cNvGrpSpPr/>
      </xdr:nvGrpSpPr>
      <xdr:grpSpPr>
        <a:xfrm>
          <a:off x="14650357" y="48514000"/>
          <a:ext cx="489858" cy="505984"/>
          <a:chOff x="12855222" y="1912055"/>
          <a:chExt cx="522111" cy="479778"/>
        </a:xfrm>
        <a:solidFill>
          <a:schemeClr val="accent4">
            <a:lumMod val="20000"/>
            <a:lumOff val="80000"/>
          </a:schemeClr>
        </a:solidFill>
      </xdr:grpSpPr>
      <xdr:sp macro="" textlink="">
        <xdr:nvSpPr>
          <xdr:cNvPr id="403" name="Oval 402"/>
          <xdr:cNvSpPr/>
        </xdr:nvSpPr>
        <xdr:spPr>
          <a:xfrm>
            <a:off x="12855222" y="1912055"/>
            <a:ext cx="522111" cy="479778"/>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04" name="TextBox 403"/>
          <xdr:cNvSpPr txBox="1">
            <a:spLocks noChangeArrowheads="1"/>
          </xdr:cNvSpPr>
        </xdr:nvSpPr>
        <xdr:spPr bwMode="auto">
          <a:xfrm>
            <a:off x="12982221" y="1968501"/>
            <a:ext cx="61629" cy="236896"/>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405" name="TextBox 404"/>
          <xdr:cNvSpPr txBox="1">
            <a:spLocks noChangeArrowheads="1"/>
          </xdr:cNvSpPr>
        </xdr:nvSpPr>
        <xdr:spPr bwMode="auto">
          <a:xfrm>
            <a:off x="12946944" y="2132676"/>
            <a:ext cx="190501" cy="195658"/>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sp macro="" textlink="">
        <xdr:nvSpPr>
          <xdr:cNvPr id="406" name="TextBox 405"/>
          <xdr:cNvSpPr txBox="1">
            <a:spLocks noChangeArrowheads="1"/>
          </xdr:cNvSpPr>
        </xdr:nvSpPr>
        <xdr:spPr bwMode="auto">
          <a:xfrm>
            <a:off x="13100223" y="2144888"/>
            <a:ext cx="178333" cy="190501"/>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407" name="TextBox 406"/>
          <xdr:cNvSpPr txBox="1">
            <a:spLocks noChangeArrowheads="1"/>
          </xdr:cNvSpPr>
        </xdr:nvSpPr>
        <xdr:spPr bwMode="auto">
          <a:xfrm>
            <a:off x="13123334" y="1975556"/>
            <a:ext cx="169333" cy="232833"/>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grpSp>
    <xdr:clientData/>
  </xdr:twoCellAnchor>
  <xdr:twoCellAnchor>
    <xdr:from>
      <xdr:col>11</xdr:col>
      <xdr:colOff>172357</xdr:colOff>
      <xdr:row>194</xdr:row>
      <xdr:rowOff>27215</xdr:rowOff>
    </xdr:from>
    <xdr:to>
      <xdr:col>11</xdr:col>
      <xdr:colOff>771071</xdr:colOff>
      <xdr:row>195</xdr:row>
      <xdr:rowOff>261054</xdr:rowOff>
    </xdr:to>
    <xdr:grpSp>
      <xdr:nvGrpSpPr>
        <xdr:cNvPr id="414" name="Group 413"/>
        <xdr:cNvGrpSpPr/>
      </xdr:nvGrpSpPr>
      <xdr:grpSpPr>
        <a:xfrm>
          <a:off x="14577786" y="51244501"/>
          <a:ext cx="598714" cy="551339"/>
          <a:chOff x="12855222" y="1912055"/>
          <a:chExt cx="522111" cy="479778"/>
        </a:xfrm>
        <a:solidFill>
          <a:schemeClr val="accent4">
            <a:lumMod val="20000"/>
            <a:lumOff val="80000"/>
          </a:schemeClr>
        </a:solidFill>
      </xdr:grpSpPr>
      <xdr:sp macro="" textlink="">
        <xdr:nvSpPr>
          <xdr:cNvPr id="415" name="Oval 414"/>
          <xdr:cNvSpPr/>
        </xdr:nvSpPr>
        <xdr:spPr>
          <a:xfrm>
            <a:off x="12855222" y="1912055"/>
            <a:ext cx="522111" cy="479778"/>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16" name="TextBox 415"/>
          <xdr:cNvSpPr txBox="1">
            <a:spLocks noChangeArrowheads="1"/>
          </xdr:cNvSpPr>
        </xdr:nvSpPr>
        <xdr:spPr bwMode="auto">
          <a:xfrm>
            <a:off x="12982221" y="1968501"/>
            <a:ext cx="61629" cy="236896"/>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417" name="TextBox 416"/>
          <xdr:cNvSpPr txBox="1">
            <a:spLocks noChangeArrowheads="1"/>
          </xdr:cNvSpPr>
        </xdr:nvSpPr>
        <xdr:spPr bwMode="auto">
          <a:xfrm>
            <a:off x="12946944" y="2132676"/>
            <a:ext cx="190501" cy="195658"/>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sp macro="" textlink="">
        <xdr:nvSpPr>
          <xdr:cNvPr id="418" name="TextBox 417"/>
          <xdr:cNvSpPr txBox="1">
            <a:spLocks noChangeArrowheads="1"/>
          </xdr:cNvSpPr>
        </xdr:nvSpPr>
        <xdr:spPr bwMode="auto">
          <a:xfrm>
            <a:off x="13100223" y="2144888"/>
            <a:ext cx="178333" cy="190501"/>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1</a:t>
            </a:r>
          </a:p>
        </xdr:txBody>
      </xdr:sp>
      <xdr:sp macro="" textlink="">
        <xdr:nvSpPr>
          <xdr:cNvPr id="419" name="TextBox 418"/>
          <xdr:cNvSpPr txBox="1">
            <a:spLocks noChangeArrowheads="1"/>
          </xdr:cNvSpPr>
        </xdr:nvSpPr>
        <xdr:spPr bwMode="auto">
          <a:xfrm>
            <a:off x="13123334" y="1975556"/>
            <a:ext cx="169333" cy="232833"/>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1" hangingPunct="1"/>
            <a:r>
              <a:rPr lang="en-US" altLang="en-US" sz="800" b="1">
                <a:solidFill>
                  <a:sysClr val="windowText" lastClr="000000"/>
                </a:solidFill>
              </a:rPr>
              <a:t>2</a:t>
            </a:r>
          </a:p>
        </xdr:txBody>
      </xdr:sp>
    </xdr:grpSp>
    <xdr:clientData/>
  </xdr:twoCellAnchor>
  <xdr:twoCellAnchor>
    <xdr:from>
      <xdr:col>11</xdr:col>
      <xdr:colOff>99786</xdr:colOff>
      <xdr:row>196</xdr:row>
      <xdr:rowOff>27214</xdr:rowOff>
    </xdr:from>
    <xdr:to>
      <xdr:col>11</xdr:col>
      <xdr:colOff>879928</xdr:colOff>
      <xdr:row>198</xdr:row>
      <xdr:rowOff>235856</xdr:rowOff>
    </xdr:to>
    <xdr:grpSp>
      <xdr:nvGrpSpPr>
        <xdr:cNvPr id="420" name="Group 419"/>
        <xdr:cNvGrpSpPr/>
      </xdr:nvGrpSpPr>
      <xdr:grpSpPr>
        <a:xfrm>
          <a:off x="14505215" y="51879500"/>
          <a:ext cx="780142" cy="734785"/>
          <a:chOff x="17267232" y="37235703"/>
          <a:chExt cx="606777" cy="500944"/>
        </a:xfrm>
        <a:solidFill>
          <a:srgbClr val="ECC6E8"/>
        </a:solidFill>
      </xdr:grpSpPr>
      <xdr:sp macro="" textlink="">
        <xdr:nvSpPr>
          <xdr:cNvPr id="421" name="Oval 420"/>
          <xdr:cNvSpPr/>
        </xdr:nvSpPr>
        <xdr:spPr>
          <a:xfrm>
            <a:off x="17267232" y="37235703"/>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22" name="TextBox 421"/>
          <xdr:cNvSpPr txBox="1">
            <a:spLocks noChangeArrowheads="1"/>
          </xdr:cNvSpPr>
        </xdr:nvSpPr>
        <xdr:spPr bwMode="auto">
          <a:xfrm>
            <a:off x="17458386" y="37267628"/>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23" name="TextBox 422"/>
          <xdr:cNvSpPr txBox="1">
            <a:spLocks noChangeArrowheads="1"/>
          </xdr:cNvSpPr>
        </xdr:nvSpPr>
        <xdr:spPr bwMode="auto">
          <a:xfrm>
            <a:off x="17355635"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24" name="TextBox 423"/>
          <xdr:cNvSpPr txBox="1">
            <a:spLocks noChangeArrowheads="1"/>
          </xdr:cNvSpPr>
        </xdr:nvSpPr>
        <xdr:spPr bwMode="auto">
          <a:xfrm>
            <a:off x="17580950"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63499</xdr:colOff>
      <xdr:row>189</xdr:row>
      <xdr:rowOff>36285</xdr:rowOff>
    </xdr:from>
    <xdr:to>
      <xdr:col>11</xdr:col>
      <xdr:colOff>870856</xdr:colOff>
      <xdr:row>191</xdr:row>
      <xdr:rowOff>230650</xdr:rowOff>
    </xdr:to>
    <xdr:grpSp>
      <xdr:nvGrpSpPr>
        <xdr:cNvPr id="425" name="Group 424"/>
        <xdr:cNvGrpSpPr/>
      </xdr:nvGrpSpPr>
      <xdr:grpSpPr>
        <a:xfrm>
          <a:off x="14468928" y="49865642"/>
          <a:ext cx="807357" cy="720508"/>
          <a:chOff x="17267232" y="37235703"/>
          <a:chExt cx="606777" cy="500944"/>
        </a:xfrm>
        <a:solidFill>
          <a:schemeClr val="accent4">
            <a:lumMod val="20000"/>
            <a:lumOff val="80000"/>
          </a:schemeClr>
        </a:solidFill>
      </xdr:grpSpPr>
      <xdr:sp macro="" textlink="">
        <xdr:nvSpPr>
          <xdr:cNvPr id="426" name="Oval 425"/>
          <xdr:cNvSpPr/>
        </xdr:nvSpPr>
        <xdr:spPr>
          <a:xfrm>
            <a:off x="17267232" y="37235703"/>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27" name="TextBox 426"/>
          <xdr:cNvSpPr txBox="1">
            <a:spLocks noChangeArrowheads="1"/>
          </xdr:cNvSpPr>
        </xdr:nvSpPr>
        <xdr:spPr bwMode="auto">
          <a:xfrm>
            <a:off x="17458386" y="37267628"/>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28" name="TextBox 427"/>
          <xdr:cNvSpPr txBox="1">
            <a:spLocks noChangeArrowheads="1"/>
          </xdr:cNvSpPr>
        </xdr:nvSpPr>
        <xdr:spPr bwMode="auto">
          <a:xfrm>
            <a:off x="17355635"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29" name="TextBox 428"/>
          <xdr:cNvSpPr txBox="1">
            <a:spLocks noChangeArrowheads="1"/>
          </xdr:cNvSpPr>
        </xdr:nvSpPr>
        <xdr:spPr bwMode="auto">
          <a:xfrm>
            <a:off x="17580950"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99786</xdr:colOff>
      <xdr:row>186</xdr:row>
      <xdr:rowOff>36285</xdr:rowOff>
    </xdr:from>
    <xdr:to>
      <xdr:col>11</xdr:col>
      <xdr:colOff>807357</xdr:colOff>
      <xdr:row>188</xdr:row>
      <xdr:rowOff>239724</xdr:rowOff>
    </xdr:to>
    <xdr:grpSp>
      <xdr:nvGrpSpPr>
        <xdr:cNvPr id="430" name="Group 429"/>
        <xdr:cNvGrpSpPr/>
      </xdr:nvGrpSpPr>
      <xdr:grpSpPr>
        <a:xfrm>
          <a:off x="14505215" y="49076428"/>
          <a:ext cx="707571" cy="729582"/>
          <a:chOff x="17267232" y="37235703"/>
          <a:chExt cx="606777" cy="500944"/>
        </a:xfrm>
        <a:solidFill>
          <a:srgbClr val="ECC6E8"/>
        </a:solidFill>
      </xdr:grpSpPr>
      <xdr:sp macro="" textlink="">
        <xdr:nvSpPr>
          <xdr:cNvPr id="431" name="Oval 430"/>
          <xdr:cNvSpPr/>
        </xdr:nvSpPr>
        <xdr:spPr>
          <a:xfrm>
            <a:off x="17267232" y="37235703"/>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32" name="TextBox 431"/>
          <xdr:cNvSpPr txBox="1">
            <a:spLocks noChangeArrowheads="1"/>
          </xdr:cNvSpPr>
        </xdr:nvSpPr>
        <xdr:spPr bwMode="auto">
          <a:xfrm>
            <a:off x="17458386" y="37267628"/>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33" name="TextBox 432"/>
          <xdr:cNvSpPr txBox="1">
            <a:spLocks noChangeArrowheads="1"/>
          </xdr:cNvSpPr>
        </xdr:nvSpPr>
        <xdr:spPr bwMode="auto">
          <a:xfrm>
            <a:off x="17355635"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34" name="TextBox 433"/>
          <xdr:cNvSpPr txBox="1">
            <a:spLocks noChangeArrowheads="1"/>
          </xdr:cNvSpPr>
        </xdr:nvSpPr>
        <xdr:spPr bwMode="auto">
          <a:xfrm>
            <a:off x="17580950" y="37450110"/>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twoCellAnchor>
    <xdr:from>
      <xdr:col>11</xdr:col>
      <xdr:colOff>63500</xdr:colOff>
      <xdr:row>176</xdr:row>
      <xdr:rowOff>27214</xdr:rowOff>
    </xdr:from>
    <xdr:to>
      <xdr:col>11</xdr:col>
      <xdr:colOff>924278</xdr:colOff>
      <xdr:row>179</xdr:row>
      <xdr:rowOff>118937</xdr:rowOff>
    </xdr:to>
    <xdr:grpSp>
      <xdr:nvGrpSpPr>
        <xdr:cNvPr id="435" name="Group 434"/>
        <xdr:cNvGrpSpPr/>
      </xdr:nvGrpSpPr>
      <xdr:grpSpPr>
        <a:xfrm>
          <a:off x="14468929" y="46436643"/>
          <a:ext cx="860778" cy="880937"/>
          <a:chOff x="17435492" y="3999704"/>
          <a:chExt cx="712611" cy="691444"/>
        </a:xfrm>
        <a:solidFill>
          <a:srgbClr val="ECC6E8"/>
        </a:solidFill>
      </xdr:grpSpPr>
      <xdr:sp macro="" textlink="">
        <xdr:nvSpPr>
          <xdr:cNvPr id="436" name="Oval 435"/>
          <xdr:cNvSpPr/>
        </xdr:nvSpPr>
        <xdr:spPr>
          <a:xfrm>
            <a:off x="17435492" y="3999704"/>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37" name="TextBox 436"/>
          <xdr:cNvSpPr txBox="1">
            <a:spLocks noChangeArrowheads="1"/>
          </xdr:cNvSpPr>
        </xdr:nvSpPr>
        <xdr:spPr bwMode="auto">
          <a:xfrm>
            <a:off x="17564703" y="4082261"/>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38" name="TextBox 437"/>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39" name="TextBox 438"/>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40" name="TextBox 439"/>
          <xdr:cNvSpPr txBox="1">
            <a:spLocks noChangeArrowheads="1"/>
          </xdr:cNvSpPr>
        </xdr:nvSpPr>
        <xdr:spPr bwMode="auto">
          <a:xfrm>
            <a:off x="17834834" y="407500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45357</xdr:colOff>
      <xdr:row>124</xdr:row>
      <xdr:rowOff>54429</xdr:rowOff>
    </xdr:from>
    <xdr:to>
      <xdr:col>11</xdr:col>
      <xdr:colOff>927303</xdr:colOff>
      <xdr:row>127</xdr:row>
      <xdr:rowOff>146150</xdr:rowOff>
    </xdr:to>
    <xdr:grpSp>
      <xdr:nvGrpSpPr>
        <xdr:cNvPr id="441" name="Group 440"/>
        <xdr:cNvGrpSpPr/>
      </xdr:nvGrpSpPr>
      <xdr:grpSpPr>
        <a:xfrm>
          <a:off x="14450786" y="32784143"/>
          <a:ext cx="881946" cy="880936"/>
          <a:chOff x="17441333" y="3994128"/>
          <a:chExt cx="712611" cy="691444"/>
        </a:xfrm>
        <a:solidFill>
          <a:schemeClr val="accent4">
            <a:lumMod val="20000"/>
            <a:lumOff val="80000"/>
          </a:schemeClr>
        </a:solidFill>
      </xdr:grpSpPr>
      <xdr:sp macro="" textlink="">
        <xdr:nvSpPr>
          <xdr:cNvPr id="442" name="Oval 441"/>
          <xdr:cNvSpPr/>
        </xdr:nvSpPr>
        <xdr:spPr>
          <a:xfrm>
            <a:off x="17441333" y="399412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43" name="TextBox 442"/>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44" name="TextBox 443"/>
          <xdr:cNvSpPr txBox="1">
            <a:spLocks noChangeArrowheads="1"/>
          </xdr:cNvSpPr>
        </xdr:nvSpPr>
        <xdr:spPr bwMode="auto">
          <a:xfrm>
            <a:off x="17598192" y="434385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45" name="TextBox 444"/>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46" name="TextBox 445"/>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54428</xdr:colOff>
      <xdr:row>112</xdr:row>
      <xdr:rowOff>63499</xdr:rowOff>
    </xdr:from>
    <xdr:to>
      <xdr:col>11</xdr:col>
      <xdr:colOff>929318</xdr:colOff>
      <xdr:row>115</xdr:row>
      <xdr:rowOff>155221</xdr:rowOff>
    </xdr:to>
    <xdr:grpSp>
      <xdr:nvGrpSpPr>
        <xdr:cNvPr id="447" name="Group 446"/>
        <xdr:cNvGrpSpPr/>
      </xdr:nvGrpSpPr>
      <xdr:grpSpPr>
        <a:xfrm>
          <a:off x="14459857" y="29636356"/>
          <a:ext cx="874890" cy="880936"/>
          <a:chOff x="17435587" y="4022008"/>
          <a:chExt cx="712611" cy="691444"/>
        </a:xfrm>
        <a:solidFill>
          <a:srgbClr val="ECC6E8"/>
        </a:solidFill>
      </xdr:grpSpPr>
      <xdr:sp macro="" textlink="">
        <xdr:nvSpPr>
          <xdr:cNvPr id="448" name="Oval 447"/>
          <xdr:cNvSpPr/>
        </xdr:nvSpPr>
        <xdr:spPr>
          <a:xfrm>
            <a:off x="17435587" y="402200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49" name="TextBox 448"/>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50" name="TextBox 449"/>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51" name="TextBox 450"/>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52" name="TextBox 451"/>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81643</xdr:colOff>
      <xdr:row>108</xdr:row>
      <xdr:rowOff>90715</xdr:rowOff>
    </xdr:from>
    <xdr:to>
      <xdr:col>11</xdr:col>
      <xdr:colOff>914199</xdr:colOff>
      <xdr:row>111</xdr:row>
      <xdr:rowOff>182437</xdr:rowOff>
    </xdr:to>
    <xdr:grpSp>
      <xdr:nvGrpSpPr>
        <xdr:cNvPr id="465" name="Group 464"/>
        <xdr:cNvGrpSpPr/>
      </xdr:nvGrpSpPr>
      <xdr:grpSpPr>
        <a:xfrm>
          <a:off x="14487072" y="28611286"/>
          <a:ext cx="832556" cy="880937"/>
          <a:chOff x="17441333" y="4022008"/>
          <a:chExt cx="712611" cy="691444"/>
        </a:xfrm>
        <a:solidFill>
          <a:schemeClr val="accent4">
            <a:lumMod val="20000"/>
            <a:lumOff val="80000"/>
          </a:schemeClr>
        </a:solidFill>
      </xdr:grpSpPr>
      <xdr:sp macro="" textlink="">
        <xdr:nvSpPr>
          <xdr:cNvPr id="466" name="Oval 465"/>
          <xdr:cNvSpPr/>
        </xdr:nvSpPr>
        <xdr:spPr>
          <a:xfrm>
            <a:off x="17441333" y="402200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67" name="TextBox 466"/>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68" name="TextBox 467"/>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69" name="TextBox 468"/>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70" name="TextBox 469"/>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63500</xdr:colOff>
      <xdr:row>104</xdr:row>
      <xdr:rowOff>81642</xdr:rowOff>
    </xdr:from>
    <xdr:to>
      <xdr:col>11</xdr:col>
      <xdr:colOff>938390</xdr:colOff>
      <xdr:row>107</xdr:row>
      <xdr:rowOff>173364</xdr:rowOff>
    </xdr:to>
    <xdr:grpSp>
      <xdr:nvGrpSpPr>
        <xdr:cNvPr id="471" name="Group 470"/>
        <xdr:cNvGrpSpPr/>
      </xdr:nvGrpSpPr>
      <xdr:grpSpPr>
        <a:xfrm>
          <a:off x="14468929" y="27549928"/>
          <a:ext cx="874890" cy="880936"/>
          <a:chOff x="17435587" y="4022008"/>
          <a:chExt cx="712611" cy="691444"/>
        </a:xfrm>
        <a:solidFill>
          <a:srgbClr val="ECC6E8"/>
        </a:solidFill>
      </xdr:grpSpPr>
      <xdr:sp macro="" textlink="">
        <xdr:nvSpPr>
          <xdr:cNvPr id="472" name="Oval 471"/>
          <xdr:cNvSpPr/>
        </xdr:nvSpPr>
        <xdr:spPr>
          <a:xfrm>
            <a:off x="17435587" y="402200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73" name="TextBox 472"/>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74" name="TextBox 473"/>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75" name="TextBox 474"/>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76" name="TextBox 475"/>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90714</xdr:colOff>
      <xdr:row>100</xdr:row>
      <xdr:rowOff>54428</xdr:rowOff>
    </xdr:from>
    <xdr:to>
      <xdr:col>11</xdr:col>
      <xdr:colOff>923270</xdr:colOff>
      <xdr:row>103</xdr:row>
      <xdr:rowOff>146151</xdr:rowOff>
    </xdr:to>
    <xdr:grpSp>
      <xdr:nvGrpSpPr>
        <xdr:cNvPr id="477" name="Group 476"/>
        <xdr:cNvGrpSpPr/>
      </xdr:nvGrpSpPr>
      <xdr:grpSpPr>
        <a:xfrm>
          <a:off x="14496143" y="26470428"/>
          <a:ext cx="832556" cy="880937"/>
          <a:chOff x="17441333" y="4022008"/>
          <a:chExt cx="712611" cy="691444"/>
        </a:xfrm>
        <a:solidFill>
          <a:schemeClr val="accent4">
            <a:lumMod val="20000"/>
            <a:lumOff val="80000"/>
          </a:schemeClr>
        </a:solidFill>
      </xdr:grpSpPr>
      <xdr:sp macro="" textlink="">
        <xdr:nvSpPr>
          <xdr:cNvPr id="478" name="Oval 477"/>
          <xdr:cNvSpPr/>
        </xdr:nvSpPr>
        <xdr:spPr>
          <a:xfrm>
            <a:off x="17441333" y="4022008"/>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79" name="TextBox 478"/>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80" name="TextBox 479"/>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81" name="TextBox 480"/>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82" name="TextBox 481"/>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90715</xdr:colOff>
      <xdr:row>96</xdr:row>
      <xdr:rowOff>90715</xdr:rowOff>
    </xdr:from>
    <xdr:to>
      <xdr:col>11</xdr:col>
      <xdr:colOff>951494</xdr:colOff>
      <xdr:row>99</xdr:row>
      <xdr:rowOff>182437</xdr:rowOff>
    </xdr:to>
    <xdr:grpSp>
      <xdr:nvGrpSpPr>
        <xdr:cNvPr id="483" name="Group 482"/>
        <xdr:cNvGrpSpPr/>
      </xdr:nvGrpSpPr>
      <xdr:grpSpPr>
        <a:xfrm>
          <a:off x="14496144" y="25454429"/>
          <a:ext cx="860779" cy="880937"/>
          <a:chOff x="17435492" y="4016432"/>
          <a:chExt cx="712611" cy="691444"/>
        </a:xfrm>
        <a:solidFill>
          <a:srgbClr val="ECC6E8"/>
        </a:solidFill>
      </xdr:grpSpPr>
      <xdr:sp macro="" textlink="">
        <xdr:nvSpPr>
          <xdr:cNvPr id="484" name="Oval 483"/>
          <xdr:cNvSpPr/>
        </xdr:nvSpPr>
        <xdr:spPr>
          <a:xfrm>
            <a:off x="17435492" y="4016432"/>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85" name="TextBox 484"/>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86" name="TextBox 485"/>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87" name="TextBox 486"/>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88" name="TextBox 487"/>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108857</xdr:colOff>
      <xdr:row>52</xdr:row>
      <xdr:rowOff>54429</xdr:rowOff>
    </xdr:from>
    <xdr:to>
      <xdr:col>11</xdr:col>
      <xdr:colOff>927302</xdr:colOff>
      <xdr:row>55</xdr:row>
      <xdr:rowOff>146150</xdr:rowOff>
    </xdr:to>
    <xdr:grpSp>
      <xdr:nvGrpSpPr>
        <xdr:cNvPr id="489" name="Group 488"/>
        <xdr:cNvGrpSpPr/>
      </xdr:nvGrpSpPr>
      <xdr:grpSpPr>
        <a:xfrm>
          <a:off x="14514286" y="13843000"/>
          <a:ext cx="818445" cy="880936"/>
          <a:chOff x="17441333" y="4049889"/>
          <a:chExt cx="712611" cy="691444"/>
        </a:xfrm>
        <a:solidFill>
          <a:schemeClr val="accent4">
            <a:lumMod val="20000"/>
            <a:lumOff val="80000"/>
          </a:schemeClr>
        </a:solidFill>
      </xdr:grpSpPr>
      <xdr:sp macro="" textlink="">
        <xdr:nvSpPr>
          <xdr:cNvPr id="490" name="Oval 489"/>
          <xdr:cNvSpPr/>
        </xdr:nvSpPr>
        <xdr:spPr>
          <a:xfrm>
            <a:off x="17441333" y="4049889"/>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91" name="TextBox 490"/>
          <xdr:cNvSpPr txBox="1">
            <a:spLocks noChangeArrowheads="1"/>
          </xdr:cNvSpPr>
        </xdr:nvSpPr>
        <xdr:spPr bwMode="auto">
          <a:xfrm>
            <a:off x="17576989" y="4138022"/>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92" name="TextBox 491"/>
          <xdr:cNvSpPr txBox="1">
            <a:spLocks noChangeArrowheads="1"/>
          </xdr:cNvSpPr>
        </xdr:nvSpPr>
        <xdr:spPr bwMode="auto">
          <a:xfrm>
            <a:off x="17564872"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93" name="TextBox 492"/>
          <xdr:cNvSpPr txBox="1">
            <a:spLocks noChangeArrowheads="1"/>
          </xdr:cNvSpPr>
        </xdr:nvSpPr>
        <xdr:spPr bwMode="auto">
          <a:xfrm>
            <a:off x="17840765" y="4382890"/>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494" name="TextBox 493"/>
          <xdr:cNvSpPr txBox="1">
            <a:spLocks noChangeArrowheads="1"/>
          </xdr:cNvSpPr>
        </xdr:nvSpPr>
        <xdr:spPr bwMode="auto">
          <a:xfrm>
            <a:off x="17847120" y="41307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81643</xdr:colOff>
      <xdr:row>48</xdr:row>
      <xdr:rowOff>72571</xdr:rowOff>
    </xdr:from>
    <xdr:to>
      <xdr:col>11</xdr:col>
      <xdr:colOff>914199</xdr:colOff>
      <xdr:row>51</xdr:row>
      <xdr:rowOff>164295</xdr:rowOff>
    </xdr:to>
    <xdr:grpSp>
      <xdr:nvGrpSpPr>
        <xdr:cNvPr id="495" name="Group 494"/>
        <xdr:cNvGrpSpPr/>
      </xdr:nvGrpSpPr>
      <xdr:grpSpPr>
        <a:xfrm>
          <a:off x="14487072" y="12808857"/>
          <a:ext cx="832556" cy="880938"/>
          <a:chOff x="17429255" y="3999704"/>
          <a:chExt cx="712611" cy="691444"/>
        </a:xfrm>
        <a:solidFill>
          <a:srgbClr val="ECC6E8"/>
        </a:solidFill>
      </xdr:grpSpPr>
      <xdr:sp macro="" textlink="">
        <xdr:nvSpPr>
          <xdr:cNvPr id="496" name="Oval 495"/>
          <xdr:cNvSpPr/>
        </xdr:nvSpPr>
        <xdr:spPr>
          <a:xfrm>
            <a:off x="17429255" y="3999704"/>
            <a:ext cx="712611" cy="6914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497" name="TextBox 496"/>
          <xdr:cNvSpPr txBox="1">
            <a:spLocks noChangeArrowheads="1"/>
          </xdr:cNvSpPr>
        </xdr:nvSpPr>
        <xdr:spPr bwMode="auto">
          <a:xfrm>
            <a:off x="17564703" y="4104565"/>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498" name="TextBox 497"/>
          <xdr:cNvSpPr txBox="1">
            <a:spLocks noChangeArrowheads="1"/>
          </xdr:cNvSpPr>
        </xdr:nvSpPr>
        <xdr:spPr bwMode="auto">
          <a:xfrm>
            <a:off x="17552585"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499" name="TextBox 498"/>
          <xdr:cNvSpPr txBox="1">
            <a:spLocks noChangeArrowheads="1"/>
          </xdr:cNvSpPr>
        </xdr:nvSpPr>
        <xdr:spPr bwMode="auto">
          <a:xfrm>
            <a:off x="17828479" y="4349434"/>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sp macro="" textlink="">
        <xdr:nvSpPr>
          <xdr:cNvPr id="500" name="TextBox 499"/>
          <xdr:cNvSpPr txBox="1">
            <a:spLocks noChangeArrowheads="1"/>
          </xdr:cNvSpPr>
        </xdr:nvSpPr>
        <xdr:spPr bwMode="auto">
          <a:xfrm>
            <a:off x="17834834" y="4097308"/>
            <a:ext cx="120936" cy="254624"/>
          </a:xfrm>
          <a:prstGeom prst="rect">
            <a:avLst/>
          </a:prstGeom>
          <a:grpFill/>
          <a:ln>
            <a:noFill/>
          </a:ln>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4</a:t>
            </a:r>
          </a:p>
        </xdr:txBody>
      </xdr:sp>
    </xdr:grpSp>
    <xdr:clientData/>
  </xdr:twoCellAnchor>
  <xdr:twoCellAnchor>
    <xdr:from>
      <xdr:col>11</xdr:col>
      <xdr:colOff>81643</xdr:colOff>
      <xdr:row>221</xdr:row>
      <xdr:rowOff>117928</xdr:rowOff>
    </xdr:from>
    <xdr:to>
      <xdr:col>11</xdr:col>
      <xdr:colOff>970642</xdr:colOff>
      <xdr:row>223</xdr:row>
      <xdr:rowOff>172356</xdr:rowOff>
    </xdr:to>
    <xdr:grpSp>
      <xdr:nvGrpSpPr>
        <xdr:cNvPr id="536" name="Group 535"/>
        <xdr:cNvGrpSpPr/>
      </xdr:nvGrpSpPr>
      <xdr:grpSpPr>
        <a:xfrm>
          <a:off x="14487072" y="60615285"/>
          <a:ext cx="888999" cy="798285"/>
          <a:chOff x="17250833" y="37302722"/>
          <a:chExt cx="606777" cy="500944"/>
        </a:xfrm>
        <a:solidFill>
          <a:schemeClr val="accent4">
            <a:lumMod val="20000"/>
            <a:lumOff val="80000"/>
          </a:schemeClr>
        </a:solidFill>
      </xdr:grpSpPr>
      <xdr:sp macro="" textlink="">
        <xdr:nvSpPr>
          <xdr:cNvPr id="537" name="Oval 536"/>
          <xdr:cNvSpPr/>
        </xdr:nvSpPr>
        <xdr:spPr>
          <a:xfrm>
            <a:off x="17250833" y="37302722"/>
            <a:ext cx="606777" cy="500944"/>
          </a:xfrm>
          <a:prstGeom prst="ellipse">
            <a:avLst/>
          </a:prstGeom>
          <a:grpFill/>
          <a:ln w="12700"/>
        </xdr:spPr>
        <xdr:style>
          <a:lnRef idx="1">
            <a:schemeClr val="accent1"/>
          </a:lnRef>
          <a:fillRef idx="3">
            <a:schemeClr val="accent1"/>
          </a:fillRef>
          <a:effectRef idx="2">
            <a:schemeClr val="accent1"/>
          </a:effectRef>
          <a:fontRef idx="minor">
            <a:schemeClr val="lt1"/>
          </a:fontRef>
        </xdr:style>
        <xdr:txBody>
          <a:bodyPr wrap="square"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defRPr/>
            </a:pPr>
            <a:endParaRPr lang="en-US">
              <a:solidFill>
                <a:schemeClr val="tx1"/>
              </a:solidFill>
            </a:endParaRPr>
          </a:p>
        </xdr:txBody>
      </xdr:sp>
      <xdr:sp macro="" textlink="">
        <xdr:nvSpPr>
          <xdr:cNvPr id="538" name="TextBox 537"/>
          <xdr:cNvSpPr txBox="1">
            <a:spLocks noChangeArrowheads="1"/>
          </xdr:cNvSpPr>
        </xdr:nvSpPr>
        <xdr:spPr bwMode="auto">
          <a:xfrm>
            <a:off x="17452495" y="37336477"/>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1</a:t>
            </a:r>
          </a:p>
        </xdr:txBody>
      </xdr:sp>
      <xdr:sp macro="" textlink="">
        <xdr:nvSpPr>
          <xdr:cNvPr id="539" name="TextBox 538"/>
          <xdr:cNvSpPr txBox="1">
            <a:spLocks noChangeArrowheads="1"/>
          </xdr:cNvSpPr>
        </xdr:nvSpPr>
        <xdr:spPr bwMode="auto">
          <a:xfrm>
            <a:off x="17349744" y="37489453"/>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2</a:t>
            </a:r>
          </a:p>
        </xdr:txBody>
      </xdr:sp>
      <xdr:sp macro="" textlink="">
        <xdr:nvSpPr>
          <xdr:cNvPr id="540" name="TextBox 539"/>
          <xdr:cNvSpPr txBox="1">
            <a:spLocks noChangeArrowheads="1"/>
          </xdr:cNvSpPr>
        </xdr:nvSpPr>
        <xdr:spPr bwMode="auto">
          <a:xfrm>
            <a:off x="17575059" y="37489453"/>
            <a:ext cx="99688" cy="184857"/>
          </a:xfrm>
          <a:prstGeom prst="rect">
            <a:avLst/>
          </a:prstGeom>
          <a:grp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eaLnBrk="1" hangingPunct="1"/>
            <a:r>
              <a:rPr lang="en-US" altLang="en-US"/>
              <a:t>3</a:t>
            </a:r>
          </a:p>
        </xdr:txBody>
      </xdr:sp>
    </xdr:grp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ORDER_ME_amount_to_order_in_the_rows2" sourceName="ORDER ME place amount to order in the rows">
  <extLst>
    <x:ext xmlns:x15="http://schemas.microsoft.com/office/spreadsheetml/2010/11/main" uri="{2F2917AC-EB37-4324-AD4E-5DD8C200BD13}">
      <x15:tableSlicerCache tableId="3" column="13"/>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ORDER ME amount to order in the rows2" cache="Slicer_ORDER_ME_amount_to_order_in_the_rows2" caption="ORDER ME place amount to order in the rows" rowHeight="220133"/>
</slicers>
</file>

<file path=xl/tables/table1.xml><?xml version="1.0" encoding="utf-8"?>
<table xmlns="http://schemas.openxmlformats.org/spreadsheetml/2006/main" id="3" name="Table3" displayName="Table3" ref="A24:M224" totalsRowShown="0" headerRowDxfId="16" dataDxfId="14" headerRowBorderDxfId="15" tableBorderDxfId="13">
  <autoFilter ref="A24:M224">
    <filterColumn colId="0" hiddenButton="1"/>
    <filterColumn colId="1"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3">
    <tableColumn id="2" name="Series" dataDxfId="11"/>
    <tableColumn id="3" name="Variety" dataDxfId="10"/>
    <tableColumn id="13" name="ORDER ME place amount to order in the rows" dataDxfId="9"/>
    <tableColumn id="4" name="Item #" dataDxfId="8"/>
    <tableColumn id="5" name="Component Group" dataDxfId="7"/>
    <tableColumn id="6" name="Component Variety" dataDxfId="6"/>
    <tableColumn id="7" name="Propagation time" dataDxfId="5"/>
    <tableColumn id="8" name="Weeks from stick to pinch liner " dataDxfId="4"/>
    <tableColumn id="9" name="8-10&quot; container finish time" dataDxfId="3"/>
    <tableColumn id="10" name="Stick Week" dataDxfId="2">
      <calculatedColumnFormula>IF($G$23-I25-G25&lt;=0,$G$23-I25-G25+52,$G$23-I25-G25)</calculatedColumnFormula>
    </tableColumn>
    <tableColumn id="11" name="Liner Arrival week/ transplant week" dataDxfId="1">
      <calculatedColumnFormula>IF($G$23-I25&lt;=0,$G$23-Table3[[#This Row],[8-10" container finish time]]+52,$G$23-I25)</calculatedColumnFormula>
    </tableColumn>
    <tableColumn id="12" name="Combo planting plan" dataDxfId="0"/>
    <tableColumn id="1" name="Photo of the Mix" dataDxfId="12"/>
  </tableColumns>
  <tableStyleInfo name="TableStyleMedium2" showFirstColumn="0" showLastColumn="0" showRowStripes="0" showColumnStripes="0"/>
</table>
</file>

<file path=xl/theme/theme1.xml><?xml version="1.0" encoding="utf-8"?>
<a:theme xmlns:a="http://schemas.openxmlformats.org/drawingml/2006/main" name="Theme1">
  <a:themeElements>
    <a:clrScheme name="DÜMMEN ORANGE">
      <a:dk1>
        <a:srgbClr val="595959"/>
      </a:dk1>
      <a:lt1>
        <a:sysClr val="window" lastClr="FFFFFF"/>
      </a:lt1>
      <a:dk2>
        <a:srgbClr val="FA5000"/>
      </a:dk2>
      <a:lt2>
        <a:srgbClr val="BCBCBC"/>
      </a:lt2>
      <a:accent1>
        <a:srgbClr val="402B56"/>
      </a:accent1>
      <a:accent2>
        <a:srgbClr val="C4D600"/>
      </a:accent2>
      <a:accent3>
        <a:srgbClr val="00B09A"/>
      </a:accent3>
      <a:accent4>
        <a:srgbClr val="FA8D29"/>
      </a:accent4>
      <a:accent5>
        <a:srgbClr val="BB2253"/>
      </a:accent5>
      <a:accent6>
        <a:srgbClr val="3FAE2A"/>
      </a:accent6>
      <a:hlink>
        <a:srgbClr val="0563C1"/>
      </a:hlink>
      <a:folHlink>
        <a:srgbClr val="954F72"/>
      </a:folHlink>
    </a:clrScheme>
    <a:fontScheme name="Custom 1">
      <a:majorFont>
        <a:latin typeface="Times New Roman"/>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ropbox.com/scl/fi/vkaz0et7mqy1rlh6lqdhc/Garden-Party-Dance-Swing-Dance_FYpot.psd?rlkey=ewreypexw3stka4k4k7asm8jm&amp;st=otinir7q&amp;dl=0" TargetMode="External"/><Relationship Id="rId18" Type="http://schemas.openxmlformats.org/officeDocument/2006/relationships/hyperlink" Target="https://www.dropbox.com/scl/fi/w9wmpdv72fq1c0boy3zye/Garden-Party-Summer-Vibes-Hot-Spot-Sanibel.jpg?rlkey=ui3ppqlcxyu487njp4l7s1woi&amp;st=emyzwobd&amp;dl=0" TargetMode="External"/><Relationship Id="rId26" Type="http://schemas.openxmlformats.org/officeDocument/2006/relationships/hyperlink" Target="https://www.dropbox.com/scl/fi/v2asx470957y7dnnvv1pq/Garden-Party-Pollinator-s-Paradise-Bee-Friendly_Z6S5219.tif?rlkey=4h1ysljxr4f0oisvbx9acli8i&amp;st=5xc73jl6&amp;dl=0" TargetMode="External"/><Relationship Id="rId39" Type="http://schemas.openxmlformats.org/officeDocument/2006/relationships/hyperlink" Target="https://www.dropbox.com/scl/fi/u3odesueiqgpo5o4gek6a/DSC09001.jpg?rlkey=o5n7yo1362derud3kf9ev3bpq&amp;st=vhec61gj&amp;dl=0" TargetMode="External"/><Relationship Id="rId21" Type="http://schemas.openxmlformats.org/officeDocument/2006/relationships/hyperlink" Target="https://www.dropbox.com/scl/fi/k1czlwt9fqyhhu395yesh/Garden-Party_Hot-Spot-Vespera_FYpot.png?rlkey=zc83xvt11o2f3odt9emcj27wu&amp;st=3oaaed9r&amp;dl=0" TargetMode="External"/><Relationship Id="rId34" Type="http://schemas.openxmlformats.org/officeDocument/2006/relationships/hyperlink" Target="https://www.dropbox.com/scl/fi/w9wmpdv72fq1c0boy3zye/Garden-Party-Summer-Vibes-Hot-Spot-Sanibel.jpg?rlkey=ui3ppqlcxyu487njp4l7s1woi&amp;st=emyzwobd&amp;dl=0" TargetMode="External"/><Relationship Id="rId42" Type="http://schemas.openxmlformats.org/officeDocument/2006/relationships/table" Target="../tables/table1.xml"/><Relationship Id="rId7" Type="http://schemas.openxmlformats.org/officeDocument/2006/relationships/hyperlink" Target="https://www.dropbox.com/scl/fi/rfyr5z0hwld2ms33bv95u/Garden-Party_City-Lights-Paris_FYpot.psd?rlkey=y61snm51lxsh35mwzduy4fghd&amp;st=yus8qab2&amp;dl=0" TargetMode="External"/><Relationship Id="rId2" Type="http://schemas.openxmlformats.org/officeDocument/2006/relationships/hyperlink" Target="https://www.dropbox.com/scl/fi/79gyhv2lmghr0u7ihi4tr/Garden-Party-Balloons-Marching-Band_FYpot.jpg?rlkey=qjgltdz0ckomqe0g4cx0fjby2&amp;st=ytwr8cqj&amp;dl=0" TargetMode="External"/><Relationship Id="rId16" Type="http://schemas.openxmlformats.org/officeDocument/2006/relationships/hyperlink" Target="https://www.dropbox.com/scl/fi/8pgbqz8f03ckjvr92klwc/Garden-Party_Hot-Spot-Olympic-Valley_FYpot.png?rlkey=4e4wgjnelph5lhb4ek1on7i2p&amp;st=etsuhpwf&amp;dl=0" TargetMode="External"/><Relationship Id="rId20" Type="http://schemas.openxmlformats.org/officeDocument/2006/relationships/hyperlink" Target="https://www.dropbox.com/scl/fi/pc7wzfsqrvzt4ryou4v7u/Garden-Party-Hot-Spot-Sunshine-State.png?rlkey=dxwfzc01figv49wmlujze9mu8&amp;st=qwykpr92&amp;dl=0" TargetMode="External"/><Relationship Id="rId29" Type="http://schemas.openxmlformats.org/officeDocument/2006/relationships/hyperlink" Target="https://www.dropbox.com/scl/fi/n450f1daof1jm1dawn54d/Garden-Party-Pollinator-s-Paradise-Butterfly-Wing_Z6S5236.jpg?rlkey=tuuudsx2anzvt4d7afy4t14en&amp;st=4y8dseap&amp;dl=0" TargetMode="External"/><Relationship Id="rId41" Type="http://schemas.openxmlformats.org/officeDocument/2006/relationships/drawing" Target="../drawings/drawing1.xml"/><Relationship Id="rId1" Type="http://schemas.openxmlformats.org/officeDocument/2006/relationships/hyperlink" Target="https://www.dropbox.com/scl/fi/87289d11p7t83arapio0a/Garden-Party-Balloon-Festival-_Z6S5867.psd?rlkey=z6tagpaynanz5rosilrbzmj2d&amp;st=e5r36vzt&amp;dl=0" TargetMode="External"/><Relationship Id="rId6" Type="http://schemas.openxmlformats.org/officeDocument/2006/relationships/hyperlink" Target="https://www.dropbox.com/scl/fi/7w9f039vqqnkshb8mbrlp/Garden-Party_City-Lights-Las-Vegas_FYpot.psd?rlkey=ocf5fiotu4hv736v453vf2ke2&amp;st=ccus6f1n&amp;dl=0" TargetMode="External"/><Relationship Id="rId11" Type="http://schemas.openxmlformats.org/officeDocument/2006/relationships/hyperlink" Target="https://www.dropbox.com/scl/fi/j2ex30ajb45zk8qtbxhme/Garden-Party-Hula-Dance-_Z6S5885.psd?rlkey=k1nfrwxnbp7vbpg8a2blhi7re&amp;st=lfzi8vqf&amp;dl=0" TargetMode="External"/><Relationship Id="rId24" Type="http://schemas.openxmlformats.org/officeDocument/2006/relationships/hyperlink" Target="https://www.dropbox.com/scl/fi/o1r83ca04ypfkyy2dymaz/Garden-Party_Icons-Justice-RBG_FYpot.png?rlkey=5z56aa5kftc9m7p4cvkf9lrvg&amp;st=75gklr39&amp;dl=0" TargetMode="External"/><Relationship Id="rId32" Type="http://schemas.openxmlformats.org/officeDocument/2006/relationships/hyperlink" Target="https://www.dropbox.com/scl/fi/ridhjej11vg7n04njl1c4/Garden-Party-Single-Ladies-Miss-Knowles-It-All__Z6S1445.psd?rlkey=6qmny6oheb3rn0rribj7bada2&amp;st=yl4nuots&amp;dl=0" TargetMode="External"/><Relationship Id="rId37" Type="http://schemas.openxmlformats.org/officeDocument/2006/relationships/hyperlink" Target="https://www.dropbox.com/scl/fi/wb0xv175fzatlvmdeegjq/Garden-Party-Hot-Spots-Amalfi-Coast.jpg?rlkey=7wedooqg5efrkjcpmurrecj5l&amp;st=y5lagxy4&amp;dl=0" TargetMode="External"/><Relationship Id="rId40" Type="http://schemas.openxmlformats.org/officeDocument/2006/relationships/printerSettings" Target="../printerSettings/printerSettings1.bin"/><Relationship Id="rId5" Type="http://schemas.openxmlformats.org/officeDocument/2006/relationships/hyperlink" Target="https://www.dropbox.com/scl/fi/aqkemn4nd2bin08i07oy4/Garden-Party_City-Lights-Cairo_FYpot.psd?rlkey=bjejshrzvo846rxajes7mil1g&amp;st=c8uhc3gy&amp;dl=0" TargetMode="External"/><Relationship Id="rId15" Type="http://schemas.openxmlformats.org/officeDocument/2006/relationships/hyperlink" Target="https://www.dropbox.com/scl/fi/sti727qht9i9xzb53i2f2/Garden-Party-Aria-Habanera_Z6S1663.jpg?rlkey=4s51hxa6d0h3bbru7qze0lgtp&amp;st=pc462ubf&amp;dl=0" TargetMode="External"/><Relationship Id="rId23" Type="http://schemas.openxmlformats.org/officeDocument/2006/relationships/hyperlink" Target="https://www.dropbox.com/scl/fi/hz1rkcm0t3cmyi6x4w1ha/Garden-Party_Icons-Queen-of-Talk_FYpot.png?rlkey=e2lpzpuvz8q83kthwh422geb4&amp;st=r8sk9hoa&amp;dl=0" TargetMode="External"/><Relationship Id="rId28" Type="http://schemas.openxmlformats.org/officeDocument/2006/relationships/hyperlink" Target="https://www.dropbox.com/scl/fi/zxpglzj9o4avgzwxj7sz9/Garden-Party-Pollinator-s-Paradise-Butterfly-Nectar_Z6S5382.tif?rlkey=rrpb6c1bhx3kakghuqf95np1y&amp;st=bdnmi72j&amp;dl=0" TargetMode="External"/><Relationship Id="rId36" Type="http://schemas.openxmlformats.org/officeDocument/2006/relationships/hyperlink" Target="https://www.dropbox.com/scl/fi/xfdlafyyz4k6y7phztg0y/Garden-Party-Balloons-Party-Balloons_FYpot.psd?rlkey=9zvo5s5fga064ssf37bksg043&amp;st=730oj6mj&amp;dl=0" TargetMode="External"/><Relationship Id="rId10" Type="http://schemas.openxmlformats.org/officeDocument/2006/relationships/hyperlink" Target="https://www.dropbox.com/scl/fi/1db7hkrnsh8v9tf462avd/Garden-Party-Flamenco-Dance-45308_Z6S4557.psd?rlkey=2io261extjrn56yqahubfsdig&amp;st=tar7gegu&amp;dl=0" TargetMode="External"/><Relationship Id="rId19" Type="http://schemas.openxmlformats.org/officeDocument/2006/relationships/hyperlink" Target="https://www.dropbox.com/scl/fi/4ad7th4yt27w6ge0dcbne/Garden-Party-Hot-Spot-St.-Kitts.jpg?rlkey=1yh5psougzssry8buimy0thb0&amp;st=zncht2yz&amp;dl=0" TargetMode="External"/><Relationship Id="rId31" Type="http://schemas.openxmlformats.org/officeDocument/2006/relationships/hyperlink" Target="https://www.dropbox.com/scl/fi/wohs800mfs7rfv8yyqulm/Garden-Party-Pollinator-s-Paradise-Hummingbird-Perch_FYpot.png?rlkey=z77rjnhd54307lf2bplzb9ubw&amp;st=220j6eet&amp;dl=0" TargetMode="External"/><Relationship Id="rId4" Type="http://schemas.openxmlformats.org/officeDocument/2006/relationships/hyperlink" Target="https://www.dropbox.com/scl/fi/xfdlafyyz4k6y7phztg0y/Garden-Party-Balloons-Party-Balloons_FYpot.psd?rlkey=9zvo5s5fga064ssf37bksg043&amp;st=730oj6mj&amp;dl=0" TargetMode="External"/><Relationship Id="rId9" Type="http://schemas.openxmlformats.org/officeDocument/2006/relationships/hyperlink" Target="https://www.dropbox.com/scl/fi/nnqt9ouhftd1vy1tchxim/Garden-Party-Break-Dance_Z6S5824.psd?rlkey=cb3ykv7tvk8r6ia9m1bc1731u&amp;st=qby8tt1z&amp;dl=0" TargetMode="External"/><Relationship Id="rId14" Type="http://schemas.openxmlformats.org/officeDocument/2006/relationships/hyperlink" Target="https://www.dropbox.com/scl/fi/m1ddcjmkdjrt9tsq65on2/Garden-Party-Hot-Spot-Curacao_FYpot.png?rlkey=8d4va4kjwwcfa8aqliles78nk&amp;st=4ao77dq3&amp;dl=0" TargetMode="External"/><Relationship Id="rId22" Type="http://schemas.openxmlformats.org/officeDocument/2006/relationships/hyperlink" Target="https://www.dropbox.com/scl/fi/eu53y37hv5ge231skpnk9/Garden-Party_Icons-Frida_FYpot.png?rlkey=137o1uhicecbx6q4gg99lbzez&amp;st=l7p4sxnv&amp;dl=0" TargetMode="External"/><Relationship Id="rId27" Type="http://schemas.openxmlformats.org/officeDocument/2006/relationships/hyperlink" Target="https://www.dropbox.com/scl/fi/4fg5cn0tyw6q06sonblyf/Garden-Party-Pollinator-s-Paradise-Bee-Lovely.psd?rlkey=1m1k4ieqqqwqvhjsbq4v5u15g&amp;st=a8ou3g9w&amp;dl=0" TargetMode="External"/><Relationship Id="rId30" Type="http://schemas.openxmlformats.org/officeDocument/2006/relationships/hyperlink" Target="https://www.dropbox.com/scl/fi/nrkqsrmann1b89esvtkru/Garden-Party-Pollinators-Paradise-Hummingbird-Feast_FYpot.png?rlkey=wkr5ijtcz62a16q540hmglhrk&amp;st=lf1ovtfz&amp;dl=0" TargetMode="External"/><Relationship Id="rId35" Type="http://schemas.openxmlformats.org/officeDocument/2006/relationships/hyperlink" Target="https://www.dropbox.com/scl/fi/8bmjoq3x5979e12ftp4y1/Garden-Party_City-Lights-Southe-Beach_FYpot.png?rlkey=tk5frriox1udpwknq5j4y3afi&amp;st=duw1bdqe&amp;dl=0" TargetMode="External"/><Relationship Id="rId43" Type="http://schemas.microsoft.com/office/2007/relationships/slicer" Target="../slicers/slicer1.xml"/><Relationship Id="rId8" Type="http://schemas.openxmlformats.org/officeDocument/2006/relationships/hyperlink" Target="https://www.dropbox.com/scl/fi/8bmjoq3x5979e12ftp4y1/Garden-Party_City-Lights-Southe-Beach_FYpot.png?rlkey=tk5frriox1udpwknq5j4y3afi&amp;st=duw1bdqe&amp;dl=0" TargetMode="External"/><Relationship Id="rId3" Type="http://schemas.openxmlformats.org/officeDocument/2006/relationships/hyperlink" Target="https://www.dropbox.com/scl/fi/67p02lsktwnteikamqjab/Garden-Party-Orange-Balloons_Z6S5838.jpg?rlkey=5fj812n6chyt0xz5pwcp5h68j&amp;st=05e0n1gf&amp;dl=0" TargetMode="External"/><Relationship Id="rId12" Type="http://schemas.openxmlformats.org/officeDocument/2006/relationships/hyperlink" Target="https://www.dropbox.com/scl/fi/1h9va89sks5fr0m8rziqh/Garden-Party-Square-Dance_Z6S5829.psd?rlkey=xc7jcjo5n0h9jl9zn808hbwhs&amp;st=ev7n1lw3&amp;dl=0" TargetMode="External"/><Relationship Id="rId17" Type="http://schemas.openxmlformats.org/officeDocument/2006/relationships/hyperlink" Target="https://www.dropbox.com/scl/fi/zrtnhpv1t04dxrohmspy4/Garden-Party-Hot-Spot-Pink-Sand-Beach_FYpot.png?rlkey=phv8tkzi3z20ttonivqw4g8ql&amp;st=159faydl&amp;dl=0" TargetMode="External"/><Relationship Id="rId25" Type="http://schemas.openxmlformats.org/officeDocument/2006/relationships/hyperlink" Target="https://www.dropbox.com/scl/fi/knzt2jmuzrnubdqz7lrp0/Garden-Party_Icons-miss-Americana_FYpot.png?rlkey=6ru5mto2ppsgp5nmh3x2ute2b&amp;st=q00yxquy&amp;dl=0" TargetMode="External"/><Relationship Id="rId33" Type="http://schemas.openxmlformats.org/officeDocument/2006/relationships/hyperlink" Target="https://www.dropbox.com/scl/fi/9t3pgylj6d98f048f2a4y/Garden-Party-Single-Ladies-Queen-of-Pop_Z6S1440.psd?rlkey=fp3b23pe69du68m044k3h2omb&amp;st=g9drqsj0&amp;dl=0" TargetMode="External"/><Relationship Id="rId38" Type="http://schemas.openxmlformats.org/officeDocument/2006/relationships/hyperlink" Target="https://www.dropbox.com/scl/fi/kznksc8vl8vtxmlw75nsk/Garden-Party-Hot-Spot-Buenos-Aires.jpg?rlkey=ftf3hs1scjml2nzj5or03zjcl&amp;st=srurvk08&amp;dl=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tint="0.59999389629810485"/>
    <outlinePr summaryBelow="0" summaryRight="0"/>
    <pageSetUpPr fitToPage="1"/>
  </sheetPr>
  <dimension ref="A1:S224"/>
  <sheetViews>
    <sheetView tabSelected="1" zoomScale="70" zoomScaleNormal="70" workbookViewId="0">
      <pane xSplit="2" ySplit="24" topLeftCell="C25" activePane="bottomRight" state="frozen"/>
      <selection pane="topRight" activeCell="C1" sqref="C1"/>
      <selection pane="bottomLeft" activeCell="A22" sqref="A22"/>
      <selection pane="bottomRight" activeCell="C26" sqref="C26"/>
    </sheetView>
  </sheetViews>
  <sheetFormatPr defaultColWidth="14.453125" defaultRowHeight="15" customHeight="1" x14ac:dyDescent="0.25"/>
  <cols>
    <col min="1" max="1" width="14.453125" customWidth="1"/>
    <col min="2" max="2" width="32" style="2" customWidth="1"/>
    <col min="3" max="3" width="12.6328125" style="6" customWidth="1"/>
    <col min="4" max="4" width="13.1796875" style="2" customWidth="1"/>
    <col min="5" max="5" width="24.81640625" style="2" customWidth="1"/>
    <col min="6" max="6" width="36.54296875" style="2" customWidth="1"/>
    <col min="7" max="7" width="14.7265625" style="6" customWidth="1"/>
    <col min="8" max="8" width="18.26953125" style="17" customWidth="1"/>
    <col min="9" max="9" width="12.7265625" style="17" customWidth="1"/>
    <col min="10" max="10" width="12.81640625" style="18" customWidth="1"/>
    <col min="11" max="11" width="14.1796875" style="18" customWidth="1"/>
    <col min="12" max="12" width="14.453125" style="2" customWidth="1"/>
    <col min="13" max="13" width="9.6328125" hidden="1" customWidth="1"/>
  </cols>
  <sheetData>
    <row r="1" spans="1:14" ht="9" customHeight="1" x14ac:dyDescent="0.25"/>
    <row r="2" spans="1:14" ht="22" customHeight="1" x14ac:dyDescent="0.25">
      <c r="K2" s="42"/>
      <c r="M2" s="44"/>
    </row>
    <row r="3" spans="1:14" ht="15" customHeight="1" x14ac:dyDescent="0.35">
      <c r="A3" s="31" t="s">
        <v>51</v>
      </c>
      <c r="B3" s="1"/>
      <c r="C3" s="5"/>
      <c r="F3" s="7"/>
      <c r="G3" s="8"/>
      <c r="H3" s="21"/>
      <c r="I3" s="22"/>
      <c r="J3" s="2"/>
      <c r="K3" s="43"/>
      <c r="L3" s="55" t="s">
        <v>216</v>
      </c>
      <c r="M3" s="44"/>
    </row>
    <row r="4" spans="1:14" ht="16" customHeight="1" x14ac:dyDescent="0.3">
      <c r="A4" s="23" t="s">
        <v>200</v>
      </c>
      <c r="B4" s="15"/>
      <c r="C4" s="15"/>
      <c r="D4" s="19"/>
      <c r="E4" s="19"/>
      <c r="F4" s="49" t="s">
        <v>197</v>
      </c>
      <c r="G4" s="7"/>
      <c r="H4" s="22"/>
      <c r="I4" s="22"/>
      <c r="J4" s="2"/>
      <c r="K4" s="43"/>
      <c r="L4" s="44"/>
    </row>
    <row r="5" spans="1:14" ht="16" customHeight="1" x14ac:dyDescent="0.35">
      <c r="A5" s="40" t="s">
        <v>214</v>
      </c>
      <c r="B5" s="16"/>
      <c r="C5" s="16"/>
      <c r="D5" s="20"/>
      <c r="E5" s="20"/>
      <c r="F5" s="7"/>
      <c r="G5" s="8"/>
      <c r="H5" s="21"/>
      <c r="I5" s="22"/>
      <c r="J5" s="2"/>
      <c r="K5" s="43"/>
      <c r="L5" s="44"/>
      <c r="N5" s="54" t="s">
        <v>217</v>
      </c>
    </row>
    <row r="6" spans="1:14" ht="16" customHeight="1" x14ac:dyDescent="0.3">
      <c r="A6" s="23" t="s">
        <v>201</v>
      </c>
      <c r="B6" s="16"/>
      <c r="C6" s="16"/>
      <c r="D6" s="20"/>
      <c r="E6" s="20"/>
      <c r="F6" s="51" t="s">
        <v>199</v>
      </c>
      <c r="G6" s="27"/>
      <c r="H6" s="7"/>
      <c r="I6" s="22"/>
      <c r="K6" s="43"/>
      <c r="L6" s="43"/>
      <c r="M6" s="44"/>
    </row>
    <row r="7" spans="1:14" ht="16" customHeight="1" x14ac:dyDescent="0.25">
      <c r="A7" s="24" t="s">
        <v>202</v>
      </c>
      <c r="B7" s="12"/>
      <c r="C7" s="12"/>
      <c r="D7" s="12"/>
      <c r="E7" s="12"/>
      <c r="F7" s="7"/>
      <c r="G7" s="28"/>
      <c r="H7" s="22"/>
      <c r="I7" s="34"/>
      <c r="K7" s="42"/>
      <c r="L7" s="43"/>
      <c r="M7" s="44"/>
    </row>
    <row r="8" spans="1:14" ht="15" customHeight="1" x14ac:dyDescent="0.25">
      <c r="A8" s="41" t="s">
        <v>215</v>
      </c>
      <c r="B8" s="12"/>
      <c r="C8" s="12"/>
      <c r="D8" s="12"/>
      <c r="E8" s="12"/>
      <c r="F8" s="52" t="s">
        <v>218</v>
      </c>
      <c r="G8" s="8"/>
      <c r="H8" s="21"/>
      <c r="I8" s="34"/>
      <c r="K8" s="42"/>
      <c r="L8" s="43"/>
      <c r="M8" s="44"/>
    </row>
    <row r="9" spans="1:14" ht="18.5" customHeight="1" x14ac:dyDescent="0.25">
      <c r="B9" s="12"/>
      <c r="C9" s="12"/>
      <c r="D9" s="12"/>
      <c r="E9" s="12"/>
      <c r="F9" s="35" t="s">
        <v>213</v>
      </c>
      <c r="G9" s="29"/>
      <c r="H9" s="29"/>
      <c r="I9" s="34"/>
      <c r="K9" s="44"/>
      <c r="L9" s="43"/>
      <c r="M9" s="44"/>
    </row>
    <row r="10" spans="1:14" ht="15" customHeight="1" x14ac:dyDescent="0.25">
      <c r="A10" s="31" t="s">
        <v>52</v>
      </c>
      <c r="B10" s="1"/>
      <c r="C10" s="5"/>
      <c r="F10" s="7"/>
      <c r="G10" s="8"/>
      <c r="H10" s="21"/>
      <c r="I10" s="21"/>
      <c r="K10" s="42"/>
      <c r="L10" s="43"/>
      <c r="M10" s="44"/>
    </row>
    <row r="11" spans="1:14" ht="14.5" customHeight="1" x14ac:dyDescent="0.25">
      <c r="A11" s="24" t="s">
        <v>208</v>
      </c>
      <c r="B11" s="9"/>
      <c r="C11" s="9"/>
      <c r="D11" s="9"/>
      <c r="E11" s="9"/>
      <c r="F11" s="50" t="s">
        <v>212</v>
      </c>
      <c r="G11" s="30"/>
      <c r="H11" s="30"/>
      <c r="I11" s="21"/>
      <c r="K11" s="42"/>
      <c r="L11" s="43"/>
      <c r="M11" s="44"/>
    </row>
    <row r="12" spans="1:14" ht="14.5" customHeight="1" x14ac:dyDescent="0.25">
      <c r="A12" s="24" t="s">
        <v>209</v>
      </c>
      <c r="B12" s="9"/>
      <c r="C12" s="9"/>
      <c r="D12" s="9"/>
      <c r="E12" s="9"/>
      <c r="F12" s="7"/>
      <c r="G12" s="30"/>
      <c r="H12" s="30"/>
      <c r="I12" s="21"/>
      <c r="K12" s="42"/>
      <c r="L12" s="43"/>
      <c r="M12" s="44"/>
    </row>
    <row r="13" spans="1:14" ht="16" customHeight="1" x14ac:dyDescent="0.25">
      <c r="A13" s="24" t="s">
        <v>210</v>
      </c>
      <c r="B13" s="9"/>
      <c r="C13" s="9"/>
      <c r="D13" s="9"/>
      <c r="E13" s="9"/>
      <c r="F13" s="162" t="s">
        <v>219</v>
      </c>
      <c r="G13" s="163"/>
      <c r="H13" s="163"/>
      <c r="I13" s="163"/>
      <c r="J13" s="163"/>
      <c r="K13" s="42"/>
      <c r="L13" s="45"/>
      <c r="M13" s="44"/>
    </row>
    <row r="14" spans="1:14" ht="20" customHeight="1" x14ac:dyDescent="0.25">
      <c r="A14" s="25" t="s">
        <v>203</v>
      </c>
      <c r="B14" s="10"/>
      <c r="C14" s="10"/>
      <c r="D14" s="10"/>
      <c r="E14" s="10"/>
      <c r="F14" s="163"/>
      <c r="G14" s="163"/>
      <c r="H14" s="163"/>
      <c r="I14" s="163"/>
      <c r="J14" s="163"/>
      <c r="K14" s="42"/>
      <c r="L14" s="43"/>
      <c r="M14" s="44"/>
    </row>
    <row r="15" spans="1:14" ht="9.5" customHeight="1" x14ac:dyDescent="0.25">
      <c r="A15" s="13"/>
      <c r="B15" s="10"/>
      <c r="C15" s="10"/>
      <c r="D15" s="10"/>
      <c r="E15" s="10"/>
      <c r="F15" s="10"/>
      <c r="G15" s="10"/>
      <c r="H15" s="10"/>
      <c r="K15" s="42"/>
      <c r="L15" s="43"/>
      <c r="M15" s="44"/>
    </row>
    <row r="16" spans="1:14" ht="15" customHeight="1" x14ac:dyDescent="0.25">
      <c r="A16" s="31" t="s">
        <v>53</v>
      </c>
      <c r="B16" s="1"/>
      <c r="C16" s="5"/>
      <c r="K16" s="42"/>
      <c r="L16" s="43"/>
      <c r="M16" s="44"/>
    </row>
    <row r="17" spans="1:19" ht="15" customHeight="1" x14ac:dyDescent="0.25">
      <c r="A17" s="24" t="s">
        <v>204</v>
      </c>
      <c r="B17" s="9"/>
      <c r="C17" s="9"/>
      <c r="D17" s="9"/>
      <c r="E17" s="9"/>
      <c r="F17" s="9"/>
      <c r="G17" s="9"/>
      <c r="H17" s="9"/>
      <c r="I17" s="9"/>
      <c r="J17" s="9"/>
      <c r="K17" s="42"/>
      <c r="L17" s="43"/>
      <c r="M17" s="44"/>
    </row>
    <row r="18" spans="1:19" ht="15" customHeight="1" x14ac:dyDescent="0.25">
      <c r="A18" s="24" t="s">
        <v>205</v>
      </c>
      <c r="B18" s="9"/>
      <c r="C18" s="9"/>
      <c r="D18" s="9"/>
      <c r="E18" s="9"/>
      <c r="F18" s="9"/>
      <c r="G18" s="9"/>
      <c r="H18" s="9"/>
      <c r="I18" s="9"/>
    </row>
    <row r="19" spans="1:19" ht="15" customHeight="1" x14ac:dyDescent="0.25">
      <c r="A19" s="24" t="s">
        <v>206</v>
      </c>
      <c r="B19" s="9"/>
      <c r="C19" s="9"/>
      <c r="D19" s="9"/>
      <c r="E19" s="9"/>
      <c r="F19" s="9"/>
      <c r="G19" s="9"/>
      <c r="H19" s="9"/>
      <c r="I19" s="9"/>
    </row>
    <row r="20" spans="1:19" ht="15" customHeight="1" x14ac:dyDescent="0.25">
      <c r="A20" s="24" t="s">
        <v>207</v>
      </c>
      <c r="B20" s="9"/>
      <c r="C20" s="9"/>
      <c r="D20" s="9"/>
      <c r="E20" s="9"/>
      <c r="F20" s="9"/>
      <c r="G20" s="9"/>
      <c r="H20" s="9"/>
      <c r="I20" s="9"/>
    </row>
    <row r="21" spans="1:19" ht="26.5" customHeight="1" x14ac:dyDescent="0.25">
      <c r="A21" s="26" t="s">
        <v>211</v>
      </c>
      <c r="B21" s="11"/>
      <c r="C21" s="11"/>
      <c r="D21" s="11"/>
      <c r="E21" s="11"/>
      <c r="F21" s="11"/>
      <c r="G21" s="11"/>
      <c r="H21" s="11"/>
      <c r="I21" s="11"/>
      <c r="L21"/>
    </row>
    <row r="22" spans="1:19" ht="40" customHeight="1" thickBot="1" x14ac:dyDescent="0.3"/>
    <row r="23" spans="1:19" ht="66" customHeight="1" thickBot="1" x14ac:dyDescent="0.3">
      <c r="A23" s="159" t="s">
        <v>270</v>
      </c>
      <c r="B23" s="160"/>
      <c r="C23" s="160"/>
      <c r="D23" s="160"/>
      <c r="E23" s="161"/>
      <c r="F23" s="33" t="s">
        <v>50</v>
      </c>
      <c r="G23" s="32">
        <v>20</v>
      </c>
      <c r="H23" s="21"/>
      <c r="I23" s="21"/>
      <c r="J23" s="22"/>
      <c r="K23" s="22"/>
      <c r="L23" s="7"/>
      <c r="M23" s="1"/>
      <c r="N23" s="1"/>
      <c r="S23" s="56"/>
    </row>
    <row r="24" spans="1:19" s="14" customFormat="1" ht="67" customHeight="1" thickBot="1" x14ac:dyDescent="0.3">
      <c r="A24" s="36" t="s">
        <v>0</v>
      </c>
      <c r="B24" s="37" t="s">
        <v>2</v>
      </c>
      <c r="C24" s="38" t="s">
        <v>196</v>
      </c>
      <c r="D24" s="37" t="s">
        <v>1</v>
      </c>
      <c r="E24" s="37" t="s">
        <v>3</v>
      </c>
      <c r="F24" s="37" t="s">
        <v>4</v>
      </c>
      <c r="G24" s="39" t="s">
        <v>45</v>
      </c>
      <c r="H24" s="39" t="s">
        <v>54</v>
      </c>
      <c r="I24" s="39" t="s">
        <v>55</v>
      </c>
      <c r="J24" s="46" t="s">
        <v>49</v>
      </c>
      <c r="K24" s="47" t="s">
        <v>198</v>
      </c>
      <c r="L24" s="48" t="s">
        <v>195</v>
      </c>
      <c r="M24" s="53" t="s">
        <v>220</v>
      </c>
      <c r="N24" s="56"/>
    </row>
    <row r="25" spans="1:19" s="3" customFormat="1" ht="20.5" customHeight="1" x14ac:dyDescent="0.3">
      <c r="A25" s="164"/>
      <c r="B25" s="165"/>
      <c r="C25" s="166"/>
      <c r="D25" s="167">
        <v>43395</v>
      </c>
      <c r="E25" s="168" t="s">
        <v>6</v>
      </c>
      <c r="F25" s="168" t="s">
        <v>13</v>
      </c>
      <c r="G25" s="169">
        <v>4</v>
      </c>
      <c r="H25" s="169">
        <v>3</v>
      </c>
      <c r="I25" s="169">
        <v>8</v>
      </c>
      <c r="J25" s="170">
        <f t="shared" ref="J25:J76" si="0">IF($G$23-I25-G25&lt;=0,$G$23-I25-G25+52,$G$23-I25-G25)</f>
        <v>8</v>
      </c>
      <c r="K25" s="170">
        <f>IF($G$23-I25&lt;=0,$G$23-Table3[[#This Row],[8-10" container finish time]]+52,$G$23-I25)</f>
        <v>12</v>
      </c>
      <c r="L25" s="171"/>
      <c r="M25" s="62"/>
      <c r="N25" s="4"/>
    </row>
    <row r="26" spans="1:19" s="3" customFormat="1" ht="20.5" customHeight="1" x14ac:dyDescent="0.25">
      <c r="A26" s="172" t="s">
        <v>26</v>
      </c>
      <c r="B26" s="173" t="s">
        <v>162</v>
      </c>
      <c r="C26" s="174"/>
      <c r="D26" s="175">
        <v>73505</v>
      </c>
      <c r="E26" s="176" t="s">
        <v>12</v>
      </c>
      <c r="F26" s="176" t="s">
        <v>24</v>
      </c>
      <c r="G26" s="177">
        <v>4</v>
      </c>
      <c r="H26" s="177">
        <v>3</v>
      </c>
      <c r="I26" s="177">
        <v>8</v>
      </c>
      <c r="J26" s="178">
        <f t="shared" si="0"/>
        <v>8</v>
      </c>
      <c r="K26" s="178">
        <f>IF($G$23-I26&lt;=0,$G$23-Table3[[#This Row],[8-10" container finish time]]+52,$G$23-I26)</f>
        <v>12</v>
      </c>
      <c r="L26" s="179"/>
      <c r="M26" s="63"/>
      <c r="N26" s="4"/>
    </row>
    <row r="27" spans="1:19" s="3" customFormat="1" ht="20.5" customHeight="1" x14ac:dyDescent="0.4">
      <c r="A27" s="172"/>
      <c r="B27" s="173"/>
      <c r="C27" s="174"/>
      <c r="D27" s="175">
        <v>40848</v>
      </c>
      <c r="E27" s="176" t="s">
        <v>8</v>
      </c>
      <c r="F27" s="176" t="s">
        <v>118</v>
      </c>
      <c r="G27" s="177">
        <v>4</v>
      </c>
      <c r="H27" s="177" t="s">
        <v>46</v>
      </c>
      <c r="I27" s="177">
        <v>8</v>
      </c>
      <c r="J27" s="178">
        <f t="shared" si="0"/>
        <v>8</v>
      </c>
      <c r="K27" s="178">
        <f>IF($G$23-I27&lt;=0,$G$23-Table3[[#This Row],[8-10" container finish time]]+52,$G$23-I27)</f>
        <v>12</v>
      </c>
      <c r="L27" s="179"/>
      <c r="M27" s="58" t="s">
        <v>221</v>
      </c>
      <c r="N27" s="4"/>
    </row>
    <row r="28" spans="1:19" s="3" customFormat="1" ht="20.5" customHeight="1" thickBot="1" x14ac:dyDescent="0.35">
      <c r="A28" s="180"/>
      <c r="B28" s="181"/>
      <c r="C28" s="182"/>
      <c r="D28" s="183">
        <v>42322</v>
      </c>
      <c r="E28" s="184" t="s">
        <v>18</v>
      </c>
      <c r="F28" s="184" t="s">
        <v>124</v>
      </c>
      <c r="G28" s="185">
        <v>4</v>
      </c>
      <c r="H28" s="185">
        <v>3</v>
      </c>
      <c r="I28" s="185">
        <v>8</v>
      </c>
      <c r="J28" s="186">
        <f t="shared" si="0"/>
        <v>8</v>
      </c>
      <c r="K28" s="186">
        <f>IF($G$23-I28&lt;=0,$G$23-Table3[[#This Row],[8-10" container finish time]]+52,$G$23-I28)</f>
        <v>12</v>
      </c>
      <c r="L28" s="187"/>
      <c r="M28" s="64"/>
      <c r="N28" s="4"/>
    </row>
    <row r="29" spans="1:19" s="3" customFormat="1" ht="20.5" customHeight="1" x14ac:dyDescent="0.3">
      <c r="A29" s="131"/>
      <c r="B29" s="132"/>
      <c r="C29" s="133"/>
      <c r="D29" s="134">
        <v>74081</v>
      </c>
      <c r="E29" s="135" t="s">
        <v>12</v>
      </c>
      <c r="F29" s="135" t="s">
        <v>105</v>
      </c>
      <c r="G29" s="136">
        <v>4</v>
      </c>
      <c r="H29" s="136">
        <v>3</v>
      </c>
      <c r="I29" s="136">
        <v>8</v>
      </c>
      <c r="J29" s="137">
        <f t="shared" ref="J29:J32" si="1">IF($G$23-I29-G29&lt;=0,$G$23-I29-G29+52,$G$23-I29-G29)</f>
        <v>8</v>
      </c>
      <c r="K29" s="137">
        <f>IF($G$23-I29&lt;=0,$G$23-Table3[[#This Row],[8-10" container finish time]]+52,$G$23-I29)</f>
        <v>12</v>
      </c>
      <c r="L29" s="138"/>
      <c r="M29" s="65"/>
      <c r="N29" s="4"/>
    </row>
    <row r="30" spans="1:19" s="3" customFormat="1" ht="20.5" customHeight="1" x14ac:dyDescent="0.25">
      <c r="A30" s="106" t="s">
        <v>26</v>
      </c>
      <c r="B30" s="107" t="s">
        <v>163</v>
      </c>
      <c r="C30" s="82"/>
      <c r="D30" s="108">
        <v>42076</v>
      </c>
      <c r="E30" s="85" t="s">
        <v>8</v>
      </c>
      <c r="F30" s="85" t="s">
        <v>106</v>
      </c>
      <c r="G30" s="86">
        <v>4</v>
      </c>
      <c r="H30" s="86" t="s">
        <v>46</v>
      </c>
      <c r="I30" s="86">
        <v>8</v>
      </c>
      <c r="J30" s="87">
        <f t="shared" si="1"/>
        <v>8</v>
      </c>
      <c r="K30" s="87">
        <f>IF($G$23-I30&lt;=0,$G$23-Table3[[#This Row],[8-10" container finish time]]+52,$G$23-I30)</f>
        <v>12</v>
      </c>
      <c r="L30" s="88"/>
      <c r="M30" s="66"/>
      <c r="N30" s="4"/>
    </row>
    <row r="31" spans="1:19" s="3" customFormat="1" ht="20.5" customHeight="1" x14ac:dyDescent="0.4">
      <c r="A31" s="106"/>
      <c r="B31" s="107"/>
      <c r="C31" s="82"/>
      <c r="D31" s="108">
        <v>45680</v>
      </c>
      <c r="E31" s="85" t="s">
        <v>75</v>
      </c>
      <c r="F31" s="85" t="s">
        <v>109</v>
      </c>
      <c r="G31" s="86">
        <v>4</v>
      </c>
      <c r="H31" s="86">
        <v>3</v>
      </c>
      <c r="I31" s="86">
        <v>8</v>
      </c>
      <c r="J31" s="87">
        <f t="shared" si="1"/>
        <v>8</v>
      </c>
      <c r="K31" s="87">
        <f>IF($G$23-I31&lt;=0,$G$23-Table3[[#This Row],[8-10" container finish time]]+52,$G$23-I31)</f>
        <v>12</v>
      </c>
      <c r="L31" s="88"/>
      <c r="M31" s="58" t="s">
        <v>221</v>
      </c>
      <c r="N31" s="4"/>
    </row>
    <row r="32" spans="1:19" s="3" customFormat="1" ht="20.5" customHeight="1" thickBot="1" x14ac:dyDescent="0.35">
      <c r="A32" s="139"/>
      <c r="B32" s="145"/>
      <c r="C32" s="157"/>
      <c r="D32" s="140">
        <v>43012</v>
      </c>
      <c r="E32" s="142" t="s">
        <v>71</v>
      </c>
      <c r="F32" s="142" t="s">
        <v>125</v>
      </c>
      <c r="G32" s="141">
        <v>4</v>
      </c>
      <c r="H32" s="141">
        <v>3</v>
      </c>
      <c r="I32" s="141">
        <v>8</v>
      </c>
      <c r="J32" s="143">
        <f t="shared" si="1"/>
        <v>8</v>
      </c>
      <c r="K32" s="143">
        <f>IF($G$23-I32&lt;=0,$G$23-Table3[[#This Row],[8-10" container finish time]]+52,$G$23-I32)</f>
        <v>12</v>
      </c>
      <c r="L32" s="144"/>
      <c r="M32" s="65"/>
      <c r="N32" s="4"/>
    </row>
    <row r="33" spans="1:14" s="3" customFormat="1" ht="20.5" customHeight="1" x14ac:dyDescent="0.3">
      <c r="A33" s="164"/>
      <c r="B33" s="165"/>
      <c r="C33" s="166"/>
      <c r="D33" s="167">
        <v>43212</v>
      </c>
      <c r="E33" s="168" t="s">
        <v>6</v>
      </c>
      <c r="F33" s="168" t="s">
        <v>11</v>
      </c>
      <c r="G33" s="169">
        <v>4</v>
      </c>
      <c r="H33" s="169">
        <v>3</v>
      </c>
      <c r="I33" s="169">
        <v>8</v>
      </c>
      <c r="J33" s="170">
        <f t="shared" si="0"/>
        <v>8</v>
      </c>
      <c r="K33" s="170">
        <f>IF($G$23-I33&lt;=0,$G$23-Table3[[#This Row],[8-10" container finish time]]+52,$G$23-I33)</f>
        <v>12</v>
      </c>
      <c r="L33" s="171"/>
      <c r="M33" s="62"/>
      <c r="N33" s="4"/>
    </row>
    <row r="34" spans="1:14" s="3" customFormat="1" ht="20.5" customHeight="1" x14ac:dyDescent="0.25">
      <c r="A34" s="172" t="s">
        <v>26</v>
      </c>
      <c r="B34" s="173" t="s">
        <v>164</v>
      </c>
      <c r="C34" s="174"/>
      <c r="D34" s="175">
        <v>73510</v>
      </c>
      <c r="E34" s="176" t="s">
        <v>12</v>
      </c>
      <c r="F34" s="176" t="s">
        <v>27</v>
      </c>
      <c r="G34" s="177">
        <v>4</v>
      </c>
      <c r="H34" s="177">
        <v>3</v>
      </c>
      <c r="I34" s="177">
        <v>8</v>
      </c>
      <c r="J34" s="178">
        <f t="shared" si="0"/>
        <v>8</v>
      </c>
      <c r="K34" s="178">
        <f>IF($G$23-I34&lt;=0,$G$23-Table3[[#This Row],[8-10" container finish time]]+52,$G$23-I34)</f>
        <v>12</v>
      </c>
      <c r="L34" s="179"/>
      <c r="M34" s="63"/>
      <c r="N34" s="4"/>
    </row>
    <row r="35" spans="1:14" s="3" customFormat="1" ht="20.5" customHeight="1" x14ac:dyDescent="0.4">
      <c r="A35" s="172"/>
      <c r="B35" s="173"/>
      <c r="C35" s="174"/>
      <c r="D35" s="175">
        <v>41521</v>
      </c>
      <c r="E35" s="176" t="s">
        <v>8</v>
      </c>
      <c r="F35" s="176" t="s">
        <v>135</v>
      </c>
      <c r="G35" s="177">
        <v>4</v>
      </c>
      <c r="H35" s="177" t="s">
        <v>46</v>
      </c>
      <c r="I35" s="177">
        <v>8</v>
      </c>
      <c r="J35" s="178">
        <f t="shared" si="0"/>
        <v>8</v>
      </c>
      <c r="K35" s="178">
        <f>IF($G$23-I35&lt;=0,$G$23-Table3[[#This Row],[8-10" container finish time]]+52,$G$23-I35)</f>
        <v>12</v>
      </c>
      <c r="L35" s="179"/>
      <c r="M35" s="58" t="s">
        <v>221</v>
      </c>
      <c r="N35" s="4"/>
    </row>
    <row r="36" spans="1:14" s="3" customFormat="1" ht="20.5" customHeight="1" thickBot="1" x14ac:dyDescent="0.35">
      <c r="A36" s="180"/>
      <c r="B36" s="181"/>
      <c r="C36" s="182"/>
      <c r="D36" s="183">
        <v>43012</v>
      </c>
      <c r="E36" s="184" t="s">
        <v>18</v>
      </c>
      <c r="F36" s="184" t="s">
        <v>125</v>
      </c>
      <c r="G36" s="185">
        <v>4</v>
      </c>
      <c r="H36" s="185">
        <v>3</v>
      </c>
      <c r="I36" s="185">
        <v>8</v>
      </c>
      <c r="J36" s="186">
        <f t="shared" si="0"/>
        <v>8</v>
      </c>
      <c r="K36" s="186">
        <f>IF($G$23-I36&lt;=0,$G$23-Table3[[#This Row],[8-10" container finish time]]+52,$G$23-I36)</f>
        <v>12</v>
      </c>
      <c r="L36" s="187"/>
      <c r="M36" s="64"/>
      <c r="N36" s="4"/>
    </row>
    <row r="37" spans="1:14" s="3" customFormat="1" ht="20.5" customHeight="1" x14ac:dyDescent="0.3">
      <c r="A37" s="98"/>
      <c r="B37" s="99"/>
      <c r="C37" s="100"/>
      <c r="D37" s="101">
        <v>74033</v>
      </c>
      <c r="E37" s="102" t="s">
        <v>12</v>
      </c>
      <c r="F37" s="102" t="s">
        <v>108</v>
      </c>
      <c r="G37" s="103">
        <v>4</v>
      </c>
      <c r="H37" s="103">
        <v>3</v>
      </c>
      <c r="I37" s="103">
        <v>8</v>
      </c>
      <c r="J37" s="104">
        <f t="shared" si="0"/>
        <v>8</v>
      </c>
      <c r="K37" s="104">
        <f>IF($G$23-I37&lt;=0,$G$23-Table3[[#This Row],[8-10" container finish time]]+52,$G$23-I37)</f>
        <v>12</v>
      </c>
      <c r="L37" s="105"/>
      <c r="M37" s="67"/>
      <c r="N37" s="4"/>
    </row>
    <row r="38" spans="1:14" s="3" customFormat="1" ht="20.5" customHeight="1" x14ac:dyDescent="0.25">
      <c r="A38" s="106" t="s">
        <v>26</v>
      </c>
      <c r="B38" s="107" t="s">
        <v>165</v>
      </c>
      <c r="C38" s="82"/>
      <c r="D38" s="108">
        <v>42059</v>
      </c>
      <c r="E38" s="85" t="s">
        <v>8</v>
      </c>
      <c r="F38" s="85" t="s">
        <v>136</v>
      </c>
      <c r="G38" s="86">
        <v>4</v>
      </c>
      <c r="H38" s="86" t="s">
        <v>46</v>
      </c>
      <c r="I38" s="86">
        <v>8</v>
      </c>
      <c r="J38" s="87">
        <f t="shared" si="0"/>
        <v>8</v>
      </c>
      <c r="K38" s="87">
        <f>IF($G$23-I38&lt;=0,$G$23-Table3[[#This Row],[8-10" container finish time]]+52,$G$23-I38)</f>
        <v>12</v>
      </c>
      <c r="L38" s="88"/>
      <c r="M38" s="68"/>
      <c r="N38" s="4"/>
    </row>
    <row r="39" spans="1:14" s="3" customFormat="1" ht="20.5" customHeight="1" x14ac:dyDescent="0.4">
      <c r="A39" s="106"/>
      <c r="B39" s="107"/>
      <c r="C39" s="82"/>
      <c r="D39" s="108">
        <v>35269</v>
      </c>
      <c r="E39" s="85" t="s">
        <v>75</v>
      </c>
      <c r="F39" s="85" t="s">
        <v>107</v>
      </c>
      <c r="G39" s="86">
        <v>4</v>
      </c>
      <c r="H39" s="86">
        <v>3</v>
      </c>
      <c r="I39" s="86">
        <v>8</v>
      </c>
      <c r="J39" s="87">
        <f t="shared" si="0"/>
        <v>8</v>
      </c>
      <c r="K39" s="87">
        <f>IF($G$23-I39&lt;=0,$G$23-Table3[[#This Row],[8-10" container finish time]]+52,$G$23-I39)</f>
        <v>12</v>
      </c>
      <c r="L39" s="88"/>
      <c r="M39" s="58" t="s">
        <v>221</v>
      </c>
      <c r="N39" s="4"/>
    </row>
    <row r="40" spans="1:14" s="3" customFormat="1" ht="20.5" customHeight="1" thickBot="1" x14ac:dyDescent="0.35">
      <c r="A40" s="89"/>
      <c r="B40" s="90"/>
      <c r="C40" s="91"/>
      <c r="D40" s="109">
        <v>42557</v>
      </c>
      <c r="E40" s="94" t="s">
        <v>18</v>
      </c>
      <c r="F40" s="94" t="s">
        <v>145</v>
      </c>
      <c r="G40" s="95">
        <v>4</v>
      </c>
      <c r="H40" s="95">
        <v>3</v>
      </c>
      <c r="I40" s="95">
        <v>8</v>
      </c>
      <c r="J40" s="96">
        <f t="shared" si="0"/>
        <v>8</v>
      </c>
      <c r="K40" s="96">
        <f>IF($G$23-I40&lt;=0,$G$23-Table3[[#This Row],[8-10" container finish time]]+52,$G$23-I40)</f>
        <v>12</v>
      </c>
      <c r="L40" s="97"/>
      <c r="M40" s="69"/>
      <c r="N40" s="4"/>
    </row>
    <row r="41" spans="1:14" s="3" customFormat="1" ht="20.5" customHeight="1" x14ac:dyDescent="0.3">
      <c r="A41" s="164"/>
      <c r="B41" s="165"/>
      <c r="C41" s="166"/>
      <c r="D41" s="167">
        <v>43565</v>
      </c>
      <c r="E41" s="168" t="s">
        <v>6</v>
      </c>
      <c r="F41" s="168" t="s">
        <v>223</v>
      </c>
      <c r="G41" s="169">
        <v>4</v>
      </c>
      <c r="H41" s="169">
        <v>3</v>
      </c>
      <c r="I41" s="203">
        <v>8</v>
      </c>
      <c r="J41" s="170">
        <f t="shared" si="0"/>
        <v>8</v>
      </c>
      <c r="K41" s="170">
        <f>IF($G$23-I41&lt;=0,$G$23-Table3[[#This Row],[8-10" container finish time]]+52,$G$23-I41)</f>
        <v>12</v>
      </c>
      <c r="L41" s="171"/>
      <c r="M41" s="62"/>
      <c r="N41" s="4"/>
    </row>
    <row r="42" spans="1:14" s="3" customFormat="1" ht="20.5" customHeight="1" x14ac:dyDescent="0.25">
      <c r="A42" s="172" t="s">
        <v>26</v>
      </c>
      <c r="B42" s="173" t="s">
        <v>227</v>
      </c>
      <c r="C42" s="174"/>
      <c r="D42" s="175">
        <v>73505</v>
      </c>
      <c r="E42" s="176" t="s">
        <v>12</v>
      </c>
      <c r="F42" s="176" t="s">
        <v>24</v>
      </c>
      <c r="G42" s="177">
        <v>4</v>
      </c>
      <c r="H42" s="177">
        <v>3</v>
      </c>
      <c r="I42" s="204">
        <v>8</v>
      </c>
      <c r="J42" s="178">
        <f t="shared" si="0"/>
        <v>8</v>
      </c>
      <c r="K42" s="178">
        <f>IF($G$23-I42&lt;=0,$G$23-Table3[[#This Row],[8-10" container finish time]]+52,$G$23-I42)</f>
        <v>12</v>
      </c>
      <c r="L42" s="179"/>
      <c r="M42" s="63"/>
      <c r="N42" s="4"/>
    </row>
    <row r="43" spans="1:14" s="3" customFormat="1" ht="20.5" customHeight="1" x14ac:dyDescent="0.4">
      <c r="A43" s="172"/>
      <c r="B43" s="173"/>
      <c r="C43" s="174"/>
      <c r="D43" s="175">
        <v>71829</v>
      </c>
      <c r="E43" s="176" t="s">
        <v>25</v>
      </c>
      <c r="F43" s="176" t="s">
        <v>144</v>
      </c>
      <c r="G43" s="177">
        <v>4</v>
      </c>
      <c r="H43" s="177" t="s">
        <v>47</v>
      </c>
      <c r="I43" s="204">
        <v>8</v>
      </c>
      <c r="J43" s="178">
        <f t="shared" si="0"/>
        <v>8</v>
      </c>
      <c r="K43" s="178">
        <f>IF($G$23-I43&lt;=0,$G$23-Table3[[#This Row],[8-10" container finish time]]+52,$G$23-I43)</f>
        <v>12</v>
      </c>
      <c r="L43" s="179"/>
      <c r="M43" s="58" t="s">
        <v>221</v>
      </c>
      <c r="N43" s="4"/>
    </row>
    <row r="44" spans="1:14" s="3" customFormat="1" ht="20.5" customHeight="1" thickBot="1" x14ac:dyDescent="0.35">
      <c r="A44" s="180"/>
      <c r="B44" s="181"/>
      <c r="C44" s="182"/>
      <c r="D44" s="183">
        <v>39211</v>
      </c>
      <c r="E44" s="184" t="s">
        <v>8</v>
      </c>
      <c r="F44" s="184" t="s">
        <v>137</v>
      </c>
      <c r="G44" s="185">
        <v>4</v>
      </c>
      <c r="H44" s="185" t="s">
        <v>46</v>
      </c>
      <c r="I44" s="205">
        <v>8</v>
      </c>
      <c r="J44" s="186">
        <f t="shared" si="0"/>
        <v>8</v>
      </c>
      <c r="K44" s="186">
        <f>IF($G$23-I44&lt;=0,$G$23-Table3[[#This Row],[8-10" container finish time]]+52,$G$23-I44)</f>
        <v>12</v>
      </c>
      <c r="L44" s="187"/>
      <c r="M44" s="64"/>
      <c r="N44" s="4"/>
    </row>
    <row r="45" spans="1:14" s="3" customFormat="1" ht="20.5" customHeight="1" x14ac:dyDescent="0.3">
      <c r="A45" s="98"/>
      <c r="B45" s="99"/>
      <c r="C45" s="100"/>
      <c r="D45" s="101">
        <v>71086</v>
      </c>
      <c r="E45" s="102" t="s">
        <v>21</v>
      </c>
      <c r="F45" s="102" t="s">
        <v>126</v>
      </c>
      <c r="G45" s="103">
        <v>3</v>
      </c>
      <c r="H45" s="103">
        <v>2</v>
      </c>
      <c r="I45" s="103">
        <v>8</v>
      </c>
      <c r="J45" s="104">
        <f t="shared" ref="J45:J66" si="2">IF($G$23-I45-G45&lt;=0,$G$23-I45-G45+52,$G$23-I45-G45)</f>
        <v>9</v>
      </c>
      <c r="K45" s="104">
        <f>IF($G$23-I45&lt;=0,$G$23-Table3[[#This Row],[8-10" container finish time]]+52,$G$23-I45)</f>
        <v>12</v>
      </c>
      <c r="L45" s="105"/>
      <c r="M45" s="67"/>
      <c r="N45" s="4"/>
    </row>
    <row r="46" spans="1:14" s="3" customFormat="1" ht="20.5" customHeight="1" x14ac:dyDescent="0.25">
      <c r="A46" s="106" t="s">
        <v>62</v>
      </c>
      <c r="B46" s="107" t="s">
        <v>166</v>
      </c>
      <c r="C46" s="82"/>
      <c r="D46" s="108">
        <v>74029</v>
      </c>
      <c r="E46" s="85" t="s">
        <v>63</v>
      </c>
      <c r="F46" s="85" t="s">
        <v>64</v>
      </c>
      <c r="G46" s="86">
        <v>4</v>
      </c>
      <c r="H46" s="86">
        <v>3</v>
      </c>
      <c r="I46" s="86">
        <v>8</v>
      </c>
      <c r="J46" s="87">
        <f t="shared" si="2"/>
        <v>8</v>
      </c>
      <c r="K46" s="87">
        <f>IF($G$23-I46&lt;=0,$G$23-Table3[[#This Row],[8-10" container finish time]]+52,$G$23-I46)</f>
        <v>12</v>
      </c>
      <c r="L46" s="88"/>
      <c r="M46" s="68"/>
      <c r="N46" s="4"/>
    </row>
    <row r="47" spans="1:14" s="3" customFormat="1" ht="20.5" customHeight="1" x14ac:dyDescent="0.4">
      <c r="A47" s="106"/>
      <c r="B47" s="107"/>
      <c r="C47" s="82"/>
      <c r="D47" s="108">
        <v>45680</v>
      </c>
      <c r="E47" s="85" t="s">
        <v>6</v>
      </c>
      <c r="F47" s="85" t="s">
        <v>65</v>
      </c>
      <c r="G47" s="86">
        <v>4</v>
      </c>
      <c r="H47" s="86">
        <v>3</v>
      </c>
      <c r="I47" s="86">
        <v>8</v>
      </c>
      <c r="J47" s="87">
        <f t="shared" si="2"/>
        <v>8</v>
      </c>
      <c r="K47" s="87">
        <f>IF($G$23-I47&lt;=0,$G$23-Table3[[#This Row],[8-10" container finish time]]+52,$G$23-I47)</f>
        <v>12</v>
      </c>
      <c r="L47" s="88"/>
      <c r="M47" s="58" t="s">
        <v>221</v>
      </c>
      <c r="N47" s="4"/>
    </row>
    <row r="48" spans="1:14" s="3" customFormat="1" ht="20.5" customHeight="1" thickBot="1" x14ac:dyDescent="0.35">
      <c r="A48" s="89"/>
      <c r="B48" s="90"/>
      <c r="C48" s="91"/>
      <c r="D48" s="109">
        <v>42322</v>
      </c>
      <c r="E48" s="94" t="s">
        <v>18</v>
      </c>
      <c r="F48" s="94" t="s">
        <v>124</v>
      </c>
      <c r="G48" s="95">
        <v>4</v>
      </c>
      <c r="H48" s="95">
        <v>3</v>
      </c>
      <c r="I48" s="95">
        <v>8</v>
      </c>
      <c r="J48" s="96">
        <f t="shared" si="2"/>
        <v>8</v>
      </c>
      <c r="K48" s="96">
        <f>IF($G$23-I48&lt;=0,$G$23-Table3[[#This Row],[8-10" container finish time]]+52,$G$23-I48)</f>
        <v>12</v>
      </c>
      <c r="L48" s="97"/>
      <c r="M48" s="69"/>
      <c r="N48" s="4"/>
    </row>
    <row r="49" spans="1:14" s="3" customFormat="1" ht="20.5" customHeight="1" x14ac:dyDescent="0.3">
      <c r="A49" s="206"/>
      <c r="B49" s="207"/>
      <c r="C49" s="208"/>
      <c r="D49" s="209">
        <v>69305</v>
      </c>
      <c r="E49" s="210" t="s">
        <v>21</v>
      </c>
      <c r="F49" s="168" t="s">
        <v>128</v>
      </c>
      <c r="G49" s="211">
        <v>3</v>
      </c>
      <c r="H49" s="211">
        <v>2</v>
      </c>
      <c r="I49" s="211">
        <v>8</v>
      </c>
      <c r="J49" s="212">
        <f t="shared" ref="J49:J52" si="3">IF($G$23-I49-G49&lt;=0,$G$23-I49-G49+52,$G$23-I49-G49)</f>
        <v>9</v>
      </c>
      <c r="K49" s="213">
        <f>IF($G$23-I49&lt;=0,$G$23-Table3[[#This Row],[8-10" container finish time]]+52,$G$23-I49)</f>
        <v>12</v>
      </c>
      <c r="L49" s="214"/>
      <c r="M49" s="76"/>
      <c r="N49" s="4"/>
    </row>
    <row r="50" spans="1:14" s="3" customFormat="1" ht="20.5" customHeight="1" x14ac:dyDescent="0.3">
      <c r="A50" s="206" t="s">
        <v>62</v>
      </c>
      <c r="B50" s="173" t="s">
        <v>226</v>
      </c>
      <c r="C50" s="208"/>
      <c r="D50" s="209">
        <v>74029</v>
      </c>
      <c r="E50" s="210" t="s">
        <v>12</v>
      </c>
      <c r="F50" s="210" t="s">
        <v>64</v>
      </c>
      <c r="G50" s="211">
        <v>4</v>
      </c>
      <c r="H50" s="211">
        <v>3</v>
      </c>
      <c r="I50" s="211">
        <v>8</v>
      </c>
      <c r="J50" s="212">
        <f t="shared" si="3"/>
        <v>8</v>
      </c>
      <c r="K50" s="215">
        <f>IF($G$23-I50&lt;=0,$G$23-Table3[[#This Row],[8-10" container finish time]]+52,$G$23-I50)</f>
        <v>12</v>
      </c>
      <c r="L50" s="214"/>
      <c r="M50" s="76"/>
      <c r="N50" s="4"/>
    </row>
    <row r="51" spans="1:14" s="3" customFormat="1" ht="20.5" customHeight="1" x14ac:dyDescent="0.3">
      <c r="A51" s="206"/>
      <c r="B51" s="207"/>
      <c r="C51" s="208"/>
      <c r="D51" s="209">
        <v>35248</v>
      </c>
      <c r="E51" s="210" t="s">
        <v>6</v>
      </c>
      <c r="F51" s="210" t="s">
        <v>224</v>
      </c>
      <c r="G51" s="211">
        <v>4</v>
      </c>
      <c r="H51" s="211">
        <v>3</v>
      </c>
      <c r="I51" s="211">
        <v>8</v>
      </c>
      <c r="J51" s="212">
        <f t="shared" si="3"/>
        <v>8</v>
      </c>
      <c r="K51" s="215">
        <f>IF($G$23-I51&lt;=0,$G$23-Table3[[#This Row],[8-10" container finish time]]+52,$G$23-I51)</f>
        <v>12</v>
      </c>
      <c r="L51" s="214"/>
      <c r="M51" s="76"/>
      <c r="N51" s="4"/>
    </row>
    <row r="52" spans="1:14" s="3" customFormat="1" ht="20.5" customHeight="1" thickBot="1" x14ac:dyDescent="0.35">
      <c r="A52" s="206"/>
      <c r="B52" s="207"/>
      <c r="C52" s="208"/>
      <c r="D52" s="209">
        <v>38675</v>
      </c>
      <c r="E52" s="210" t="s">
        <v>8</v>
      </c>
      <c r="F52" s="210" t="s">
        <v>225</v>
      </c>
      <c r="G52" s="211">
        <v>4</v>
      </c>
      <c r="H52" s="216" t="s">
        <v>46</v>
      </c>
      <c r="I52" s="211">
        <v>8</v>
      </c>
      <c r="J52" s="212">
        <f t="shared" si="3"/>
        <v>8</v>
      </c>
      <c r="K52" s="215">
        <f>IF($G$23-I52&lt;=0,$G$23-Table3[[#This Row],[8-10" container finish time]]+52,$G$23-I52)</f>
        <v>12</v>
      </c>
      <c r="L52" s="214"/>
      <c r="M52" s="76"/>
      <c r="N52" s="4"/>
    </row>
    <row r="53" spans="1:14" s="3" customFormat="1" ht="20.5" customHeight="1" x14ac:dyDescent="0.3">
      <c r="A53" s="98"/>
      <c r="B53" s="99"/>
      <c r="C53" s="100"/>
      <c r="D53" s="101">
        <v>69304</v>
      </c>
      <c r="E53" s="102" t="s">
        <v>21</v>
      </c>
      <c r="F53" s="102" t="s">
        <v>127</v>
      </c>
      <c r="G53" s="103">
        <v>3</v>
      </c>
      <c r="H53" s="103">
        <v>2</v>
      </c>
      <c r="I53" s="103">
        <v>8</v>
      </c>
      <c r="J53" s="104">
        <f t="shared" si="2"/>
        <v>9</v>
      </c>
      <c r="K53" s="104">
        <f>IF($G$23-I53&lt;=0,$G$23-Table3[[#This Row],[8-10" container finish time]]+52,$G$23-I53)</f>
        <v>12</v>
      </c>
      <c r="L53" s="105"/>
      <c r="M53" s="62"/>
      <c r="N53" s="4"/>
    </row>
    <row r="54" spans="1:14" s="3" customFormat="1" ht="20.5" customHeight="1" x14ac:dyDescent="0.25">
      <c r="A54" s="106" t="s">
        <v>62</v>
      </c>
      <c r="B54" s="107" t="s">
        <v>167</v>
      </c>
      <c r="C54" s="82"/>
      <c r="D54" s="108">
        <v>74025</v>
      </c>
      <c r="E54" s="85" t="s">
        <v>12</v>
      </c>
      <c r="F54" s="85" t="s">
        <v>66</v>
      </c>
      <c r="G54" s="86">
        <v>4</v>
      </c>
      <c r="H54" s="86">
        <v>3</v>
      </c>
      <c r="I54" s="86">
        <v>8</v>
      </c>
      <c r="J54" s="87">
        <f t="shared" si="2"/>
        <v>8</v>
      </c>
      <c r="K54" s="87">
        <f>IF($G$23-I54&lt;=0,$G$23-Table3[[#This Row],[8-10" container finish time]]+52,$G$23-I54)</f>
        <v>12</v>
      </c>
      <c r="L54" s="88"/>
      <c r="M54" s="63"/>
      <c r="N54" s="4"/>
    </row>
    <row r="55" spans="1:14" s="3" customFormat="1" ht="20.5" customHeight="1" x14ac:dyDescent="0.4">
      <c r="A55" s="106"/>
      <c r="B55" s="107"/>
      <c r="C55" s="82"/>
      <c r="D55" s="108">
        <v>15167</v>
      </c>
      <c r="E55" s="85" t="s">
        <v>67</v>
      </c>
      <c r="F55" s="85" t="s">
        <v>68</v>
      </c>
      <c r="G55" s="86">
        <v>4</v>
      </c>
      <c r="H55" s="86">
        <v>3</v>
      </c>
      <c r="I55" s="86">
        <v>8</v>
      </c>
      <c r="J55" s="87">
        <f>IF($G$23-I55-G55&lt;=0,$G$23-I55-G55+52,$G$23-I55-G55)</f>
        <v>8</v>
      </c>
      <c r="K55" s="87">
        <f>IF($G$23-I55&lt;=0,$G$23-Table3[[#This Row],[8-10" container finish time]]+52,$G$23-I55)</f>
        <v>12</v>
      </c>
      <c r="L55" s="88"/>
      <c r="M55" s="58" t="s">
        <v>221</v>
      </c>
      <c r="N55" s="4"/>
    </row>
    <row r="56" spans="1:14" s="3" customFormat="1" ht="20.5" customHeight="1" thickBot="1" x14ac:dyDescent="0.35">
      <c r="A56" s="89"/>
      <c r="B56" s="90"/>
      <c r="C56" s="91"/>
      <c r="D56" s="109">
        <v>35152</v>
      </c>
      <c r="E56" s="94" t="s">
        <v>6</v>
      </c>
      <c r="F56" s="94" t="s">
        <v>228</v>
      </c>
      <c r="G56" s="95">
        <v>4</v>
      </c>
      <c r="H56" s="95">
        <v>3</v>
      </c>
      <c r="I56" s="95">
        <v>8</v>
      </c>
      <c r="J56" s="96">
        <f>IF($G$23-I56-G56&lt;=0,$G$23-I56-G56+52,$G$23-I56-G56)</f>
        <v>8</v>
      </c>
      <c r="K56" s="96">
        <f>IF($G$23-I56&lt;=0,$G$23-Table3[[#This Row],[8-10" container finish time]]+52,$G$23-I56)</f>
        <v>12</v>
      </c>
      <c r="L56" s="97"/>
      <c r="M56" s="64"/>
      <c r="N56" s="4"/>
    </row>
    <row r="57" spans="1:14" s="3" customFormat="1" ht="20.5" customHeight="1" x14ac:dyDescent="0.3">
      <c r="A57" s="164"/>
      <c r="B57" s="165"/>
      <c r="C57" s="166"/>
      <c r="D57" s="167">
        <v>69305</v>
      </c>
      <c r="E57" s="168" t="s">
        <v>21</v>
      </c>
      <c r="F57" s="168" t="s">
        <v>128</v>
      </c>
      <c r="G57" s="169">
        <v>3</v>
      </c>
      <c r="H57" s="169">
        <v>2</v>
      </c>
      <c r="I57" s="169">
        <v>8</v>
      </c>
      <c r="J57" s="170">
        <f t="shared" si="2"/>
        <v>9</v>
      </c>
      <c r="K57" s="170">
        <f>IF($G$23-I57&lt;=0,$G$23-Table3[[#This Row],[8-10" container finish time]]+52,$G$23-I57)</f>
        <v>12</v>
      </c>
      <c r="L57" s="171"/>
      <c r="M57" s="67"/>
      <c r="N57" s="4"/>
    </row>
    <row r="58" spans="1:14" s="3" customFormat="1" ht="20.5" customHeight="1" x14ac:dyDescent="0.25">
      <c r="A58" s="172" t="s">
        <v>62</v>
      </c>
      <c r="B58" s="173" t="s">
        <v>229</v>
      </c>
      <c r="C58" s="174"/>
      <c r="D58" s="175">
        <v>74027</v>
      </c>
      <c r="E58" s="176" t="s">
        <v>12</v>
      </c>
      <c r="F58" s="176" t="s">
        <v>69</v>
      </c>
      <c r="G58" s="177">
        <v>4</v>
      </c>
      <c r="H58" s="177">
        <v>3</v>
      </c>
      <c r="I58" s="177">
        <v>8</v>
      </c>
      <c r="J58" s="178">
        <f t="shared" si="2"/>
        <v>8</v>
      </c>
      <c r="K58" s="178">
        <f>IF($G$23-I58&lt;=0,$G$23-Table3[[#This Row],[8-10" container finish time]]+52,$G$23-I58)</f>
        <v>12</v>
      </c>
      <c r="L58" s="179"/>
      <c r="M58" s="68"/>
      <c r="N58" s="4"/>
    </row>
    <row r="59" spans="1:14" s="3" customFormat="1" ht="20.5" customHeight="1" x14ac:dyDescent="0.4">
      <c r="A59" s="172"/>
      <c r="B59" s="173"/>
      <c r="C59" s="174"/>
      <c r="D59" s="175">
        <v>45653</v>
      </c>
      <c r="E59" s="176" t="s">
        <v>6</v>
      </c>
      <c r="F59" s="176" t="s">
        <v>70</v>
      </c>
      <c r="G59" s="177">
        <v>4</v>
      </c>
      <c r="H59" s="177">
        <v>3</v>
      </c>
      <c r="I59" s="177">
        <v>8</v>
      </c>
      <c r="J59" s="178">
        <f t="shared" si="2"/>
        <v>8</v>
      </c>
      <c r="K59" s="178">
        <f>IF($G$23-I59&lt;=0,$G$23-Table3[[#This Row],[8-10" container finish time]]+52,$G$23-I59)</f>
        <v>12</v>
      </c>
      <c r="L59" s="179"/>
      <c r="M59" s="58" t="s">
        <v>221</v>
      </c>
      <c r="N59" s="4"/>
    </row>
    <row r="60" spans="1:14" s="3" customFormat="1" ht="20.5" customHeight="1" thickBot="1" x14ac:dyDescent="0.35">
      <c r="A60" s="180"/>
      <c r="B60" s="181"/>
      <c r="C60" s="182"/>
      <c r="D60" s="183">
        <v>42968</v>
      </c>
      <c r="E60" s="184" t="s">
        <v>71</v>
      </c>
      <c r="F60" s="184" t="s">
        <v>72</v>
      </c>
      <c r="G60" s="185">
        <v>4</v>
      </c>
      <c r="H60" s="185">
        <v>3</v>
      </c>
      <c r="I60" s="185">
        <v>8</v>
      </c>
      <c r="J60" s="186">
        <f t="shared" si="2"/>
        <v>8</v>
      </c>
      <c r="K60" s="186">
        <f>IF($G$23-I60&lt;=0,$G$23-Table3[[#This Row],[8-10" container finish time]]+52,$G$23-I60)</f>
        <v>12</v>
      </c>
      <c r="L60" s="187"/>
      <c r="M60" s="69"/>
      <c r="N60" s="4"/>
    </row>
    <row r="61" spans="1:14" s="3" customFormat="1" ht="20.5" customHeight="1" x14ac:dyDescent="0.3">
      <c r="A61" s="98"/>
      <c r="B61" s="99"/>
      <c r="C61" s="100"/>
      <c r="D61" s="101">
        <v>69306</v>
      </c>
      <c r="E61" s="102" t="s">
        <v>21</v>
      </c>
      <c r="F61" s="102" t="s">
        <v>152</v>
      </c>
      <c r="G61" s="103">
        <v>3</v>
      </c>
      <c r="H61" s="103">
        <v>2</v>
      </c>
      <c r="I61" s="103">
        <v>8</v>
      </c>
      <c r="J61" s="104">
        <f t="shared" si="2"/>
        <v>9</v>
      </c>
      <c r="K61" s="104">
        <f>IF($G$23-I61&lt;=0,$G$23-Table3[[#This Row],[8-10" container finish time]]+52,$G$23-I61)</f>
        <v>12</v>
      </c>
      <c r="L61" s="105"/>
      <c r="M61" s="62"/>
      <c r="N61" s="4"/>
    </row>
    <row r="62" spans="1:14" s="3" customFormat="1" ht="20.5" customHeight="1" x14ac:dyDescent="0.25">
      <c r="A62" s="106" t="s">
        <v>62</v>
      </c>
      <c r="B62" s="107" t="s">
        <v>168</v>
      </c>
      <c r="C62" s="82"/>
      <c r="D62" s="108">
        <v>74028</v>
      </c>
      <c r="E62" s="85" t="s">
        <v>63</v>
      </c>
      <c r="F62" s="85" t="s">
        <v>73</v>
      </c>
      <c r="G62" s="86">
        <v>4</v>
      </c>
      <c r="H62" s="86">
        <v>3</v>
      </c>
      <c r="I62" s="86">
        <v>8</v>
      </c>
      <c r="J62" s="87">
        <f t="shared" si="2"/>
        <v>8</v>
      </c>
      <c r="K62" s="87">
        <f>IF($G$23-I62&lt;=0,$G$23-Table3[[#This Row],[8-10" container finish time]]+52,$G$23-I62)</f>
        <v>12</v>
      </c>
      <c r="L62" s="88"/>
      <c r="M62" s="63"/>
      <c r="N62" s="4"/>
    </row>
    <row r="63" spans="1:14" s="3" customFormat="1" ht="20.5" customHeight="1" x14ac:dyDescent="0.4">
      <c r="A63" s="106"/>
      <c r="B63" s="107"/>
      <c r="C63" s="82"/>
      <c r="D63" s="108">
        <v>35209</v>
      </c>
      <c r="E63" s="85" t="s">
        <v>75</v>
      </c>
      <c r="F63" s="85" t="s">
        <v>74</v>
      </c>
      <c r="G63" s="86">
        <v>4</v>
      </c>
      <c r="H63" s="86">
        <v>3</v>
      </c>
      <c r="I63" s="86">
        <v>8</v>
      </c>
      <c r="J63" s="87">
        <f t="shared" si="2"/>
        <v>8</v>
      </c>
      <c r="K63" s="87">
        <f>IF($G$23-I63&lt;=0,$G$23-Table3[[#This Row],[8-10" container finish time]]+52,$G$23-I63)</f>
        <v>12</v>
      </c>
      <c r="L63" s="88"/>
      <c r="M63" s="58" t="s">
        <v>221</v>
      </c>
      <c r="N63" s="4"/>
    </row>
    <row r="64" spans="1:14" s="3" customFormat="1" ht="20.5" customHeight="1" thickBot="1" x14ac:dyDescent="0.35">
      <c r="A64" s="89"/>
      <c r="B64" s="90"/>
      <c r="C64" s="91"/>
      <c r="D64" s="109">
        <v>43012</v>
      </c>
      <c r="E64" s="94" t="s">
        <v>18</v>
      </c>
      <c r="F64" s="94" t="s">
        <v>145</v>
      </c>
      <c r="G64" s="95">
        <v>4</v>
      </c>
      <c r="H64" s="95">
        <v>3</v>
      </c>
      <c r="I64" s="95">
        <v>8</v>
      </c>
      <c r="J64" s="96">
        <f t="shared" si="2"/>
        <v>8</v>
      </c>
      <c r="K64" s="96">
        <f>IF($G$23-I64&lt;=0,$G$23-Table3[[#This Row],[8-10" container finish time]]+52,$G$23-I64)</f>
        <v>12</v>
      </c>
      <c r="L64" s="97"/>
      <c r="M64" s="64"/>
      <c r="N64" s="4"/>
    </row>
    <row r="65" spans="1:14" s="3" customFormat="1" ht="20.5" customHeight="1" x14ac:dyDescent="0.3">
      <c r="A65" s="164"/>
      <c r="B65" s="165"/>
      <c r="C65" s="166"/>
      <c r="D65" s="167">
        <v>71072</v>
      </c>
      <c r="E65" s="168" t="s">
        <v>21</v>
      </c>
      <c r="F65" s="168" t="s">
        <v>129</v>
      </c>
      <c r="G65" s="169">
        <v>3</v>
      </c>
      <c r="H65" s="169">
        <v>2</v>
      </c>
      <c r="I65" s="169">
        <v>8</v>
      </c>
      <c r="J65" s="170">
        <f t="shared" si="2"/>
        <v>9</v>
      </c>
      <c r="K65" s="170">
        <f>IF($G$23-I65&lt;=0,$G$23-Table3[[#This Row],[8-10" container finish time]]+52,$G$23-I65)</f>
        <v>12</v>
      </c>
      <c r="L65" s="171"/>
      <c r="M65" s="67"/>
      <c r="N65" s="4"/>
    </row>
    <row r="66" spans="1:14" s="3" customFormat="1" ht="20.5" customHeight="1" x14ac:dyDescent="0.25">
      <c r="A66" s="172" t="s">
        <v>62</v>
      </c>
      <c r="B66" s="173" t="s">
        <v>169</v>
      </c>
      <c r="C66" s="174"/>
      <c r="D66" s="175">
        <v>74026</v>
      </c>
      <c r="E66" s="176" t="s">
        <v>12</v>
      </c>
      <c r="F66" s="176" t="s">
        <v>76</v>
      </c>
      <c r="G66" s="177">
        <v>4</v>
      </c>
      <c r="H66" s="177">
        <v>3</v>
      </c>
      <c r="I66" s="177">
        <v>8</v>
      </c>
      <c r="J66" s="178">
        <f t="shared" si="2"/>
        <v>8</v>
      </c>
      <c r="K66" s="178">
        <f>IF($G$23-I66&lt;=0,$G$23-Table3[[#This Row],[8-10" container finish time]]+52,$G$23-I66)</f>
        <v>12</v>
      </c>
      <c r="L66" s="179"/>
      <c r="M66" s="68"/>
      <c r="N66" s="4"/>
    </row>
    <row r="67" spans="1:14" s="3" customFormat="1" ht="20.5" customHeight="1" x14ac:dyDescent="0.4">
      <c r="A67" s="172"/>
      <c r="B67" s="173"/>
      <c r="C67" s="174"/>
      <c r="D67" s="175">
        <v>42557</v>
      </c>
      <c r="E67" s="176" t="s">
        <v>18</v>
      </c>
      <c r="F67" s="176" t="s">
        <v>145</v>
      </c>
      <c r="G67" s="177">
        <v>4</v>
      </c>
      <c r="H67" s="177">
        <v>3</v>
      </c>
      <c r="I67" s="177">
        <v>8</v>
      </c>
      <c r="J67" s="178">
        <f>IF($G$23-I67-G67&lt;=0,$G$23-I67-G67+52,$G$23-I67-G67)</f>
        <v>8</v>
      </c>
      <c r="K67" s="178">
        <f>IF($G$23-I67&lt;=0,$G$23-Table3[[#This Row],[8-10" container finish time]]+52,$G$23-I67)</f>
        <v>12</v>
      </c>
      <c r="L67" s="179"/>
      <c r="M67" s="58" t="s">
        <v>221</v>
      </c>
      <c r="N67" s="4"/>
    </row>
    <row r="68" spans="1:14" s="3" customFormat="1" ht="20.5" customHeight="1" thickBot="1" x14ac:dyDescent="0.35">
      <c r="A68" s="180"/>
      <c r="B68" s="181"/>
      <c r="C68" s="182"/>
      <c r="D68" s="183">
        <v>42041</v>
      </c>
      <c r="E68" s="184" t="s">
        <v>77</v>
      </c>
      <c r="F68" s="184" t="s">
        <v>138</v>
      </c>
      <c r="G68" s="185">
        <v>4</v>
      </c>
      <c r="H68" s="185" t="s">
        <v>46</v>
      </c>
      <c r="I68" s="185">
        <v>8</v>
      </c>
      <c r="J68" s="186">
        <f>IF($G$23-I68-G68&lt;=0,$G$23-I68-G68+52,$G$23-I68-G68)</f>
        <v>8</v>
      </c>
      <c r="K68" s="186">
        <f>IF($G$23-I68&lt;=0,$G$23-Table3[[#This Row],[8-10" container finish time]]+52,$G$23-I68)</f>
        <v>12</v>
      </c>
      <c r="L68" s="187"/>
      <c r="M68" s="69"/>
      <c r="N68" s="4"/>
    </row>
    <row r="69" spans="1:14" s="3" customFormat="1" ht="20.5" customHeight="1" x14ac:dyDescent="0.3">
      <c r="A69" s="111"/>
      <c r="B69" s="107"/>
      <c r="C69" s="82"/>
      <c r="D69" s="120">
        <v>72072</v>
      </c>
      <c r="E69" s="121" t="s">
        <v>21</v>
      </c>
      <c r="F69" s="121" t="s">
        <v>129</v>
      </c>
      <c r="G69" s="110">
        <v>3</v>
      </c>
      <c r="H69" s="110">
        <v>2</v>
      </c>
      <c r="I69" s="110">
        <v>8</v>
      </c>
      <c r="J69" s="122">
        <f t="shared" ref="J69:J72" si="4">IF($G$23-I69-G69&lt;=0,$G$23-I69-G69+52,$G$23-I69-G69)</f>
        <v>9</v>
      </c>
      <c r="K69" s="118">
        <f>IF($G$23-I69&lt;=0,$G$23-Table3[[#This Row],[8-10" container finish time]]+52,$G$23-I69)</f>
        <v>12</v>
      </c>
      <c r="L69" s="124"/>
      <c r="M69" s="70"/>
      <c r="N69" s="4"/>
    </row>
    <row r="70" spans="1:14" s="3" customFormat="1" ht="20.5" customHeight="1" x14ac:dyDescent="0.3">
      <c r="A70" s="111" t="s">
        <v>62</v>
      </c>
      <c r="B70" s="107" t="s">
        <v>271</v>
      </c>
      <c r="C70" s="82"/>
      <c r="D70" s="120">
        <v>74025</v>
      </c>
      <c r="E70" s="121" t="s">
        <v>12</v>
      </c>
      <c r="F70" s="121" t="s">
        <v>66</v>
      </c>
      <c r="G70" s="110">
        <v>4</v>
      </c>
      <c r="H70" s="110">
        <v>3</v>
      </c>
      <c r="I70" s="110">
        <v>8</v>
      </c>
      <c r="J70" s="122">
        <f t="shared" si="4"/>
        <v>8</v>
      </c>
      <c r="K70" s="123">
        <f>IF($G$23-I70&lt;=0,$G$23-Table3[[#This Row],[8-10" container finish time]]+52,$G$23-I70)</f>
        <v>12</v>
      </c>
      <c r="L70" s="124"/>
      <c r="M70" s="70"/>
      <c r="N70" s="4"/>
    </row>
    <row r="71" spans="1:14" s="3" customFormat="1" ht="20.5" customHeight="1" x14ac:dyDescent="0.3">
      <c r="A71" s="111"/>
      <c r="B71" s="107"/>
      <c r="C71" s="82"/>
      <c r="D71" s="120">
        <v>42060</v>
      </c>
      <c r="E71" s="121" t="s">
        <v>8</v>
      </c>
      <c r="F71" s="121" t="s">
        <v>230</v>
      </c>
      <c r="G71" s="110">
        <v>4</v>
      </c>
      <c r="H71" s="110" t="s">
        <v>46</v>
      </c>
      <c r="I71" s="110">
        <v>8</v>
      </c>
      <c r="J71" s="122">
        <f t="shared" si="4"/>
        <v>8</v>
      </c>
      <c r="K71" s="123">
        <f>IF($G$23-I71&lt;=0,$G$23-Table3[[#This Row],[8-10" container finish time]]+52,$G$23-I71)</f>
        <v>12</v>
      </c>
      <c r="L71" s="124"/>
      <c r="M71" s="70"/>
      <c r="N71" s="4"/>
    </row>
    <row r="72" spans="1:14" s="3" customFormat="1" ht="20.5" customHeight="1" thickBot="1" x14ac:dyDescent="0.35">
      <c r="A72" s="111"/>
      <c r="B72" s="107"/>
      <c r="C72" s="82"/>
      <c r="D72" s="120">
        <v>45653</v>
      </c>
      <c r="E72" s="121" t="s">
        <v>6</v>
      </c>
      <c r="F72" s="121" t="s">
        <v>70</v>
      </c>
      <c r="G72" s="110">
        <v>4</v>
      </c>
      <c r="H72" s="110">
        <v>3</v>
      </c>
      <c r="I72" s="110">
        <v>8</v>
      </c>
      <c r="J72" s="122">
        <f t="shared" si="4"/>
        <v>8</v>
      </c>
      <c r="K72" s="123">
        <f>IF($G$23-I72&lt;=0,$G$23-Table3[[#This Row],[8-10" container finish time]]+52,$G$23-I72)</f>
        <v>12</v>
      </c>
      <c r="L72" s="124"/>
      <c r="M72" s="70"/>
      <c r="N72" s="4"/>
    </row>
    <row r="73" spans="1:14" s="3" customFormat="1" ht="20.5" customHeight="1" x14ac:dyDescent="0.3">
      <c r="A73" s="164"/>
      <c r="B73" s="165"/>
      <c r="C73" s="166"/>
      <c r="D73" s="167">
        <v>20881</v>
      </c>
      <c r="E73" s="168" t="s">
        <v>35</v>
      </c>
      <c r="F73" s="168" t="s">
        <v>31</v>
      </c>
      <c r="G73" s="169">
        <v>4</v>
      </c>
      <c r="H73" s="169" t="s">
        <v>46</v>
      </c>
      <c r="I73" s="169">
        <v>8</v>
      </c>
      <c r="J73" s="170">
        <f>IF($G$23-I73-G73&lt;=0,$G$23-I73-G73+52,$G$23-I73-G73)</f>
        <v>8</v>
      </c>
      <c r="K73" s="170">
        <f>IF($G$23-I73&lt;=0,$G$23-Table3[[#This Row],[8-10" container finish time]]+52,$G$23-I73)</f>
        <v>12</v>
      </c>
      <c r="L73" s="171"/>
      <c r="M73" s="62"/>
      <c r="N73" s="4"/>
    </row>
    <row r="74" spans="1:14" s="3" customFormat="1" ht="20.5" customHeight="1" x14ac:dyDescent="0.25">
      <c r="A74" s="172" t="s">
        <v>30</v>
      </c>
      <c r="B74" s="173" t="s">
        <v>170</v>
      </c>
      <c r="C74" s="174"/>
      <c r="D74" s="175">
        <v>40594</v>
      </c>
      <c r="E74" s="176" t="s">
        <v>8</v>
      </c>
      <c r="F74" s="176" t="s">
        <v>9</v>
      </c>
      <c r="G74" s="177">
        <v>4</v>
      </c>
      <c r="H74" s="177" t="s">
        <v>46</v>
      </c>
      <c r="I74" s="177">
        <v>8</v>
      </c>
      <c r="J74" s="178">
        <f>IF($G$23-I74-G74&lt;=0,$G$23-I74-G74+52,$G$23-I74-G74)</f>
        <v>8</v>
      </c>
      <c r="K74" s="178">
        <f>IF($G$23-I74&lt;=0,$G$23-Table3[[#This Row],[8-10" container finish time]]+52,$G$23-I74)</f>
        <v>12</v>
      </c>
      <c r="L74" s="179"/>
      <c r="M74" s="63"/>
      <c r="N74" s="4"/>
    </row>
    <row r="75" spans="1:14" s="3" customFormat="1" ht="20.5" customHeight="1" x14ac:dyDescent="0.4">
      <c r="A75" s="172"/>
      <c r="B75" s="173"/>
      <c r="C75" s="174"/>
      <c r="D75" s="175">
        <v>76401</v>
      </c>
      <c r="E75" s="176" t="s">
        <v>28</v>
      </c>
      <c r="F75" s="176" t="s">
        <v>29</v>
      </c>
      <c r="G75" s="177">
        <v>4</v>
      </c>
      <c r="H75" s="177">
        <v>3</v>
      </c>
      <c r="I75" s="177">
        <v>8</v>
      </c>
      <c r="J75" s="178">
        <f>IF($G$23-I75-G75&lt;=0,$G$23-I75-G75+52,$G$23-I75-G75)</f>
        <v>8</v>
      </c>
      <c r="K75" s="178">
        <f>IF($G$23-I75&lt;=0,$G$23-Table3[[#This Row],[8-10" container finish time]]+52,$G$23-I75)</f>
        <v>12</v>
      </c>
      <c r="L75" s="179"/>
      <c r="M75" s="58" t="s">
        <v>221</v>
      </c>
      <c r="N75" s="4"/>
    </row>
    <row r="76" spans="1:14" s="3" customFormat="1" ht="20.5" customHeight="1" thickBot="1" x14ac:dyDescent="0.35">
      <c r="A76" s="180"/>
      <c r="B76" s="181"/>
      <c r="C76" s="182"/>
      <c r="D76" s="183">
        <v>42829</v>
      </c>
      <c r="E76" s="184" t="s">
        <v>18</v>
      </c>
      <c r="F76" s="184" t="s">
        <v>146</v>
      </c>
      <c r="G76" s="185">
        <v>4</v>
      </c>
      <c r="H76" s="185">
        <v>3</v>
      </c>
      <c r="I76" s="185">
        <v>8</v>
      </c>
      <c r="J76" s="186">
        <f t="shared" si="0"/>
        <v>8</v>
      </c>
      <c r="K76" s="186">
        <f>IF($G$23-I76&lt;=0,$G$23-Table3[[#This Row],[8-10" container finish time]]+52,$G$23-I76)</f>
        <v>12</v>
      </c>
      <c r="L76" s="187"/>
      <c r="M76" s="64"/>
      <c r="N76" s="4"/>
    </row>
    <row r="77" spans="1:14" s="3" customFormat="1" ht="20.5" customHeight="1" x14ac:dyDescent="0.3">
      <c r="A77" s="98"/>
      <c r="B77" s="99"/>
      <c r="C77" s="100"/>
      <c r="D77" s="101">
        <v>20873</v>
      </c>
      <c r="E77" s="102" t="s">
        <v>35</v>
      </c>
      <c r="F77" s="102" t="s">
        <v>32</v>
      </c>
      <c r="G77" s="103">
        <v>4</v>
      </c>
      <c r="H77" s="103" t="s">
        <v>46</v>
      </c>
      <c r="I77" s="103">
        <v>8</v>
      </c>
      <c r="J77" s="104">
        <f>IF($G$23-I77-G77&lt;=0,$G$23-I77-G77+52,$G$23-I77-G77)</f>
        <v>8</v>
      </c>
      <c r="K77" s="104">
        <f>IF($G$23-I77&lt;=0,$G$23-Table3[[#This Row],[8-10" container finish time]]+52,$G$23-I77)</f>
        <v>12</v>
      </c>
      <c r="L77" s="105"/>
      <c r="M77" s="67"/>
      <c r="N77" s="4"/>
    </row>
    <row r="78" spans="1:14" s="3" customFormat="1" ht="20.5" customHeight="1" x14ac:dyDescent="0.25">
      <c r="A78" s="106" t="s">
        <v>30</v>
      </c>
      <c r="B78" s="107" t="s">
        <v>171</v>
      </c>
      <c r="C78" s="82"/>
      <c r="D78" s="108">
        <v>40463</v>
      </c>
      <c r="E78" s="85" t="s">
        <v>8</v>
      </c>
      <c r="F78" s="85" t="s">
        <v>153</v>
      </c>
      <c r="G78" s="86">
        <v>4</v>
      </c>
      <c r="H78" s="86" t="s">
        <v>46</v>
      </c>
      <c r="I78" s="86">
        <v>8</v>
      </c>
      <c r="J78" s="87">
        <f>IF($G$23-I78-G78&lt;=0,$G$23-I78-G78+52,$G$23-I78-G78)</f>
        <v>8</v>
      </c>
      <c r="K78" s="87">
        <f>IF($G$23-I78&lt;=0,$G$23-Table3[[#This Row],[8-10" container finish time]]+52,$G$23-I78)</f>
        <v>12</v>
      </c>
      <c r="L78" s="88"/>
      <c r="M78" s="68"/>
      <c r="N78" s="4"/>
    </row>
    <row r="79" spans="1:14" s="3" customFormat="1" ht="20.5" customHeight="1" x14ac:dyDescent="0.4">
      <c r="A79" s="106"/>
      <c r="B79" s="107"/>
      <c r="C79" s="82"/>
      <c r="D79" s="108">
        <v>69780</v>
      </c>
      <c r="E79" s="85" t="s">
        <v>14</v>
      </c>
      <c r="F79" s="85" t="s">
        <v>104</v>
      </c>
      <c r="G79" s="86">
        <v>4</v>
      </c>
      <c r="H79" s="86">
        <v>3</v>
      </c>
      <c r="I79" s="86">
        <v>8</v>
      </c>
      <c r="J79" s="87">
        <f>IF($G$23-I79-G79&lt;=0,$G$23-I79-G79+52,$G$23-I79-G79)</f>
        <v>8</v>
      </c>
      <c r="K79" s="87">
        <f>IF($G$23-I79&lt;=0,$G$23-Table3[[#This Row],[8-10" container finish time]]+52,$G$23-I79)</f>
        <v>12</v>
      </c>
      <c r="L79" s="88"/>
      <c r="M79" s="58" t="s">
        <v>221</v>
      </c>
      <c r="N79" s="4"/>
    </row>
    <row r="80" spans="1:14" s="3" customFormat="1" ht="20.5" customHeight="1" thickBot="1" x14ac:dyDescent="0.35">
      <c r="A80" s="89"/>
      <c r="B80" s="90"/>
      <c r="C80" s="91"/>
      <c r="D80" s="109">
        <v>43048</v>
      </c>
      <c r="E80" s="94" t="s">
        <v>18</v>
      </c>
      <c r="F80" s="94" t="s">
        <v>147</v>
      </c>
      <c r="G80" s="95">
        <v>4</v>
      </c>
      <c r="H80" s="95">
        <v>3</v>
      </c>
      <c r="I80" s="95">
        <v>8</v>
      </c>
      <c r="J80" s="96">
        <f t="shared" ref="J80:J116" si="5">IF($G$23-I80-G80&lt;=0,$G$23-I80-G80+52,$G$23-I80-G80)</f>
        <v>8</v>
      </c>
      <c r="K80" s="96">
        <f>IF($G$23-I80&lt;=0,$G$23-Table3[[#This Row],[8-10" container finish time]]+52,$G$23-I80)</f>
        <v>12</v>
      </c>
      <c r="L80" s="97"/>
      <c r="M80" s="69"/>
      <c r="N80" s="4"/>
    </row>
    <row r="81" spans="1:14" s="3" customFormat="1" ht="20.5" customHeight="1" x14ac:dyDescent="0.3">
      <c r="A81" s="164"/>
      <c r="B81" s="165"/>
      <c r="C81" s="166"/>
      <c r="D81" s="167">
        <v>20873</v>
      </c>
      <c r="E81" s="168" t="s">
        <v>35</v>
      </c>
      <c r="F81" s="168" t="s">
        <v>32</v>
      </c>
      <c r="G81" s="169">
        <v>4</v>
      </c>
      <c r="H81" s="169" t="s">
        <v>46</v>
      </c>
      <c r="I81" s="169">
        <v>8</v>
      </c>
      <c r="J81" s="170">
        <f>IF($G$23-I81-G81&lt;=0,$G$23-I81-G81+52,$G$23-I81-G81)</f>
        <v>8</v>
      </c>
      <c r="K81" s="170">
        <f>IF($G$23-I81&lt;=0,$G$23-Table3[[#This Row],[8-10" container finish time]]+52,$G$23-I81)</f>
        <v>12</v>
      </c>
      <c r="L81" s="171"/>
      <c r="M81" s="62"/>
      <c r="N81" s="4"/>
    </row>
    <row r="82" spans="1:14" s="3" customFormat="1" ht="20.5" customHeight="1" x14ac:dyDescent="0.25">
      <c r="A82" s="172" t="s">
        <v>30</v>
      </c>
      <c r="B82" s="173" t="s">
        <v>172</v>
      </c>
      <c r="C82" s="174"/>
      <c r="D82" s="175">
        <v>74543</v>
      </c>
      <c r="E82" s="176" t="s">
        <v>10</v>
      </c>
      <c r="F82" s="176" t="s">
        <v>110</v>
      </c>
      <c r="G82" s="177">
        <v>4</v>
      </c>
      <c r="H82" s="177">
        <v>3</v>
      </c>
      <c r="I82" s="177">
        <v>8</v>
      </c>
      <c r="J82" s="178">
        <f>IF($G$23-I82-G82&lt;=0,$G$23-I82-G82+52,$G$23-I82-G82)</f>
        <v>8</v>
      </c>
      <c r="K82" s="178">
        <f>IF($G$23-I82&lt;=0,$G$23-Table3[[#This Row],[8-10" container finish time]]+52,$G$23-I82)</f>
        <v>12</v>
      </c>
      <c r="L82" s="179"/>
      <c r="M82" s="63"/>
      <c r="N82" s="4"/>
    </row>
    <row r="83" spans="1:14" s="3" customFormat="1" ht="20.5" customHeight="1" x14ac:dyDescent="0.4">
      <c r="A83" s="172"/>
      <c r="B83" s="173"/>
      <c r="C83" s="174"/>
      <c r="D83" s="175">
        <v>43889</v>
      </c>
      <c r="E83" s="176" t="s">
        <v>6</v>
      </c>
      <c r="F83" s="176" t="s">
        <v>117</v>
      </c>
      <c r="G83" s="177">
        <v>4</v>
      </c>
      <c r="H83" s="177">
        <v>3</v>
      </c>
      <c r="I83" s="177">
        <v>8</v>
      </c>
      <c r="J83" s="178">
        <f>IF($G$23-I83-G83&lt;=0,$G$23-I83-G83+52,$G$23-I83-G83)</f>
        <v>8</v>
      </c>
      <c r="K83" s="178">
        <f>IF($G$23-I83&lt;=0,$G$23-Table3[[#This Row],[8-10" container finish time]]+52,$G$23-I83)</f>
        <v>12</v>
      </c>
      <c r="L83" s="179"/>
      <c r="M83" s="58" t="s">
        <v>221</v>
      </c>
      <c r="N83" s="4"/>
    </row>
    <row r="84" spans="1:14" s="3" customFormat="1" ht="20.5" customHeight="1" thickBot="1" x14ac:dyDescent="0.35">
      <c r="A84" s="180"/>
      <c r="B84" s="181"/>
      <c r="C84" s="182"/>
      <c r="D84" s="183">
        <v>42216</v>
      </c>
      <c r="E84" s="184" t="s">
        <v>18</v>
      </c>
      <c r="F84" s="184" t="s">
        <v>148</v>
      </c>
      <c r="G84" s="185">
        <v>4</v>
      </c>
      <c r="H84" s="185">
        <v>3</v>
      </c>
      <c r="I84" s="185">
        <v>8</v>
      </c>
      <c r="J84" s="186">
        <f t="shared" si="5"/>
        <v>8</v>
      </c>
      <c r="K84" s="186">
        <f>IF($G$23-I84&lt;=0,$G$23-Table3[[#This Row],[8-10" container finish time]]+52,$G$23-I84)</f>
        <v>12</v>
      </c>
      <c r="L84" s="187"/>
      <c r="M84" s="64"/>
      <c r="N84" s="4"/>
    </row>
    <row r="85" spans="1:14" s="3" customFormat="1" ht="20.5" customHeight="1" x14ac:dyDescent="0.3">
      <c r="A85" s="98"/>
      <c r="B85" s="99"/>
      <c r="C85" s="100"/>
      <c r="D85" s="101">
        <v>20882</v>
      </c>
      <c r="E85" s="102" t="s">
        <v>35</v>
      </c>
      <c r="F85" s="102" t="s">
        <v>33</v>
      </c>
      <c r="G85" s="103">
        <v>4</v>
      </c>
      <c r="H85" s="103" t="s">
        <v>46</v>
      </c>
      <c r="I85" s="103">
        <v>8</v>
      </c>
      <c r="J85" s="104">
        <f>IF($G$23-I85-G85&lt;=0,$G$23-I85-G85+52,$G$23-I85-G85)</f>
        <v>8</v>
      </c>
      <c r="K85" s="104">
        <f>IF($G$23-I85&lt;=0,$G$23-Table3[[#This Row],[8-10" container finish time]]+52,$G$23-I85)</f>
        <v>12</v>
      </c>
      <c r="L85" s="105"/>
      <c r="M85" s="67"/>
      <c r="N85" s="4"/>
    </row>
    <row r="86" spans="1:14" s="3" customFormat="1" ht="20.5" customHeight="1" x14ac:dyDescent="0.25">
      <c r="A86" s="106" t="s">
        <v>30</v>
      </c>
      <c r="B86" s="107" t="s">
        <v>173</v>
      </c>
      <c r="C86" s="82"/>
      <c r="D86" s="108">
        <v>35152</v>
      </c>
      <c r="E86" s="85" t="s">
        <v>6</v>
      </c>
      <c r="F86" s="85" t="s">
        <v>228</v>
      </c>
      <c r="G86" s="86">
        <v>4</v>
      </c>
      <c r="H86" s="86">
        <v>3</v>
      </c>
      <c r="I86" s="86">
        <v>8</v>
      </c>
      <c r="J86" s="87">
        <f>IF($G$23-I86-G86&lt;=0,$G$23-I86-G86+52,$G$23-I86-G86)</f>
        <v>8</v>
      </c>
      <c r="K86" s="87">
        <f>IF($G$23-I86&lt;=0,$G$23-Table3[[#This Row],[8-10" container finish time]]+52,$G$23-I86)</f>
        <v>12</v>
      </c>
      <c r="L86" s="88"/>
      <c r="M86" s="68"/>
      <c r="N86" s="4"/>
    </row>
    <row r="87" spans="1:14" s="3" customFormat="1" ht="20.5" customHeight="1" x14ac:dyDescent="0.4">
      <c r="A87" s="106"/>
      <c r="B87" s="107"/>
      <c r="C87" s="82"/>
      <c r="D87" s="108">
        <v>69780</v>
      </c>
      <c r="E87" s="85" t="s">
        <v>14</v>
      </c>
      <c r="F87" s="85" t="s">
        <v>104</v>
      </c>
      <c r="G87" s="86">
        <v>4</v>
      </c>
      <c r="H87" s="86">
        <v>3</v>
      </c>
      <c r="I87" s="86">
        <v>8</v>
      </c>
      <c r="J87" s="87">
        <f>IF($G$23-I87-G87&lt;=0,$G$23-I87-G87+52,$G$23-I87-G87)</f>
        <v>8</v>
      </c>
      <c r="K87" s="87">
        <f>IF($G$23-I87&lt;=0,$G$23-Table3[[#This Row],[8-10" container finish time]]+52,$G$23-I87)</f>
        <v>12</v>
      </c>
      <c r="L87" s="88"/>
      <c r="M87" s="58" t="s">
        <v>221</v>
      </c>
      <c r="N87" s="4"/>
    </row>
    <row r="88" spans="1:14" s="3" customFormat="1" ht="20.5" customHeight="1" thickBot="1" x14ac:dyDescent="0.35">
      <c r="A88" s="89"/>
      <c r="B88" s="90"/>
      <c r="C88" s="91"/>
      <c r="D88" s="109">
        <v>41660</v>
      </c>
      <c r="E88" s="94" t="s">
        <v>8</v>
      </c>
      <c r="F88" s="94" t="s">
        <v>154</v>
      </c>
      <c r="G88" s="95">
        <v>4</v>
      </c>
      <c r="H88" s="95" t="s">
        <v>46</v>
      </c>
      <c r="I88" s="95">
        <v>8</v>
      </c>
      <c r="J88" s="96">
        <f t="shared" si="5"/>
        <v>8</v>
      </c>
      <c r="K88" s="96">
        <f>IF($G$23-I88&lt;=0,$G$23-Table3[[#This Row],[8-10" container finish time]]+52,$G$23-I88)</f>
        <v>12</v>
      </c>
      <c r="L88" s="97"/>
      <c r="M88" s="69"/>
      <c r="N88" s="4"/>
    </row>
    <row r="89" spans="1:14" s="3" customFormat="1" ht="20.5" customHeight="1" x14ac:dyDescent="0.3">
      <c r="A89" s="164"/>
      <c r="B89" s="165"/>
      <c r="C89" s="166"/>
      <c r="D89" s="167">
        <v>20826</v>
      </c>
      <c r="E89" s="168" t="s">
        <v>35</v>
      </c>
      <c r="F89" s="168" t="s">
        <v>111</v>
      </c>
      <c r="G89" s="169">
        <v>4</v>
      </c>
      <c r="H89" s="169" t="s">
        <v>46</v>
      </c>
      <c r="I89" s="169">
        <v>8</v>
      </c>
      <c r="J89" s="170">
        <f t="shared" ref="J89:J92" si="6">IF($G$23-I89-G89&lt;=0,$G$23-I89-G89+52,$G$23-I89-G89)</f>
        <v>8</v>
      </c>
      <c r="K89" s="170">
        <f>IF($G$23-I89&lt;=0,$G$23-Table3[[#This Row],[8-10" container finish time]]+52,$G$23-I89)</f>
        <v>12</v>
      </c>
      <c r="L89" s="171"/>
      <c r="M89" s="62"/>
      <c r="N89" s="4"/>
    </row>
    <row r="90" spans="1:14" s="3" customFormat="1" ht="20.5" customHeight="1" x14ac:dyDescent="0.25">
      <c r="A90" s="172" t="s">
        <v>30</v>
      </c>
      <c r="B90" s="173" t="s">
        <v>174</v>
      </c>
      <c r="C90" s="174"/>
      <c r="D90" s="175">
        <v>39211</v>
      </c>
      <c r="E90" s="176" t="s">
        <v>77</v>
      </c>
      <c r="F90" s="176" t="s">
        <v>137</v>
      </c>
      <c r="G90" s="177">
        <v>4</v>
      </c>
      <c r="H90" s="177" t="s">
        <v>46</v>
      </c>
      <c r="I90" s="177">
        <v>8</v>
      </c>
      <c r="J90" s="178">
        <f t="shared" si="6"/>
        <v>8</v>
      </c>
      <c r="K90" s="178">
        <f>IF($G$23-I90&lt;=0,$G$23-Table3[[#This Row],[8-10" container finish time]]+52,$G$23-I90)</f>
        <v>12</v>
      </c>
      <c r="L90" s="179"/>
      <c r="M90" s="63"/>
      <c r="N90" s="4"/>
    </row>
    <row r="91" spans="1:14" s="3" customFormat="1" ht="20.5" customHeight="1" x14ac:dyDescent="0.4">
      <c r="A91" s="172"/>
      <c r="B91" s="173"/>
      <c r="C91" s="174"/>
      <c r="D91" s="175">
        <v>44078</v>
      </c>
      <c r="E91" s="176" t="s">
        <v>6</v>
      </c>
      <c r="F91" s="176" t="s">
        <v>142</v>
      </c>
      <c r="G91" s="177">
        <v>4</v>
      </c>
      <c r="H91" s="177">
        <v>3</v>
      </c>
      <c r="I91" s="177">
        <v>8</v>
      </c>
      <c r="J91" s="178">
        <f t="shared" si="6"/>
        <v>8</v>
      </c>
      <c r="K91" s="178">
        <f>IF($G$23-I91&lt;=0,$G$23-Table3[[#This Row],[8-10" container finish time]]+52,$G$23-I91)</f>
        <v>12</v>
      </c>
      <c r="L91" s="179"/>
      <c r="M91" s="58" t="s">
        <v>221</v>
      </c>
      <c r="N91" s="4"/>
    </row>
    <row r="92" spans="1:14" s="3" customFormat="1" ht="20.5" customHeight="1" thickBot="1" x14ac:dyDescent="0.35">
      <c r="A92" s="180"/>
      <c r="B92" s="181"/>
      <c r="C92" s="182"/>
      <c r="D92" s="183">
        <v>42349</v>
      </c>
      <c r="E92" s="184" t="s">
        <v>18</v>
      </c>
      <c r="F92" s="184" t="s">
        <v>149</v>
      </c>
      <c r="G92" s="185">
        <v>4</v>
      </c>
      <c r="H92" s="185">
        <v>3</v>
      </c>
      <c r="I92" s="185">
        <v>8</v>
      </c>
      <c r="J92" s="186">
        <f t="shared" si="6"/>
        <v>8</v>
      </c>
      <c r="K92" s="186">
        <f>IF($G$23-I92&lt;=0,$G$23-Table3[[#This Row],[8-10" container finish time]]+52,$G$23-I92)</f>
        <v>12</v>
      </c>
      <c r="L92" s="187"/>
      <c r="M92" s="64"/>
      <c r="N92" s="4"/>
    </row>
    <row r="93" spans="1:14" s="3" customFormat="1" ht="20.5" customHeight="1" x14ac:dyDescent="0.3">
      <c r="A93" s="112"/>
      <c r="B93" s="113"/>
      <c r="C93" s="100"/>
      <c r="D93" s="114">
        <v>85051</v>
      </c>
      <c r="E93" s="115" t="s">
        <v>19</v>
      </c>
      <c r="F93" s="115" t="s">
        <v>83</v>
      </c>
      <c r="G93" s="116">
        <v>4</v>
      </c>
      <c r="H93" s="116">
        <v>3</v>
      </c>
      <c r="I93" s="116">
        <v>8</v>
      </c>
      <c r="J93" s="117">
        <f t="shared" ref="J93:J112" si="7">IF($G$23-I93-G93&lt;=0,$G$23-I93-G93+52,$G$23-I93-G93)</f>
        <v>8</v>
      </c>
      <c r="K93" s="118">
        <f>IF($G$23-I93&lt;=0,$G$23-Table3[[#This Row],[8-10" container finish time]]+52,$G$23-I93)</f>
        <v>12</v>
      </c>
      <c r="L93" s="119"/>
      <c r="M93" s="72"/>
      <c r="N93" s="4"/>
    </row>
    <row r="94" spans="1:14" s="3" customFormat="1" ht="20.5" customHeight="1" x14ac:dyDescent="0.3">
      <c r="A94" s="106" t="s">
        <v>242</v>
      </c>
      <c r="B94" s="107" t="s">
        <v>244</v>
      </c>
      <c r="C94" s="82"/>
      <c r="D94" s="120">
        <v>69305</v>
      </c>
      <c r="E94" s="121" t="s">
        <v>21</v>
      </c>
      <c r="F94" s="121" t="s">
        <v>128</v>
      </c>
      <c r="G94" s="110">
        <v>3</v>
      </c>
      <c r="H94" s="110">
        <v>2</v>
      </c>
      <c r="I94" s="110">
        <v>8</v>
      </c>
      <c r="J94" s="122">
        <f t="shared" si="7"/>
        <v>9</v>
      </c>
      <c r="K94" s="123">
        <f>IF($G$23-I94&lt;=0,$G$23-Table3[[#This Row],[8-10" container finish time]]+52,$G$23-I94)</f>
        <v>12</v>
      </c>
      <c r="L94" s="124"/>
      <c r="M94" s="72"/>
      <c r="N94" s="4"/>
    </row>
    <row r="95" spans="1:14" s="3" customFormat="1" ht="20.5" customHeight="1" x14ac:dyDescent="0.3">
      <c r="A95" s="106"/>
      <c r="B95" s="107"/>
      <c r="C95" s="82"/>
      <c r="D95" s="120">
        <v>35123</v>
      </c>
      <c r="E95" s="121" t="s">
        <v>6</v>
      </c>
      <c r="F95" s="121" t="s">
        <v>233</v>
      </c>
      <c r="G95" s="110">
        <v>4</v>
      </c>
      <c r="H95" s="110">
        <v>3</v>
      </c>
      <c r="I95" s="110">
        <v>8</v>
      </c>
      <c r="J95" s="122">
        <f t="shared" si="7"/>
        <v>8</v>
      </c>
      <c r="K95" s="123">
        <f>IF($G$23-I95&lt;=0,$G$23-Table3[[#This Row],[8-10" container finish time]]+52,$G$23-I95)</f>
        <v>12</v>
      </c>
      <c r="L95" s="124"/>
      <c r="M95" s="72"/>
      <c r="N95" s="4"/>
    </row>
    <row r="96" spans="1:14" s="3" customFormat="1" ht="20.5" customHeight="1" thickBot="1" x14ac:dyDescent="0.35">
      <c r="A96" s="89"/>
      <c r="B96" s="90"/>
      <c r="C96" s="91"/>
      <c r="D96" s="125">
        <v>28036</v>
      </c>
      <c r="E96" s="126" t="s">
        <v>18</v>
      </c>
      <c r="F96" s="126" t="s">
        <v>234</v>
      </c>
      <c r="G96" s="127">
        <v>4</v>
      </c>
      <c r="H96" s="127">
        <v>3</v>
      </c>
      <c r="I96" s="127">
        <v>8</v>
      </c>
      <c r="J96" s="128">
        <f t="shared" si="7"/>
        <v>8</v>
      </c>
      <c r="K96" s="129">
        <f>IF($G$23-I96&lt;=0,$G$23-Table3[[#This Row],[8-10" container finish time]]+52,$G$23-I96)</f>
        <v>12</v>
      </c>
      <c r="L96" s="130"/>
      <c r="M96" s="72"/>
      <c r="N96" s="4"/>
    </row>
    <row r="97" spans="1:14" s="3" customFormat="1" ht="20.5" customHeight="1" x14ac:dyDescent="0.3">
      <c r="A97" s="224"/>
      <c r="B97" s="225"/>
      <c r="C97" s="166"/>
      <c r="D97" s="226">
        <v>60618</v>
      </c>
      <c r="E97" s="227" t="s">
        <v>231</v>
      </c>
      <c r="F97" s="227" t="s">
        <v>235</v>
      </c>
      <c r="G97" s="228">
        <v>5</v>
      </c>
      <c r="H97" s="228" t="s">
        <v>47</v>
      </c>
      <c r="I97" s="228">
        <v>8</v>
      </c>
      <c r="J97" s="229">
        <f t="shared" si="7"/>
        <v>7</v>
      </c>
      <c r="K97" s="221">
        <f>IF($G$23-I97&lt;=0,$G$23-Table3[[#This Row],[8-10" container finish time]]+52,$G$23-I97)</f>
        <v>12</v>
      </c>
      <c r="L97" s="230"/>
      <c r="M97" s="72"/>
      <c r="N97" s="4"/>
    </row>
    <row r="98" spans="1:14" s="3" customFormat="1" ht="20.5" customHeight="1" x14ac:dyDescent="0.3">
      <c r="A98" s="172" t="s">
        <v>242</v>
      </c>
      <c r="B98" s="173" t="s">
        <v>245</v>
      </c>
      <c r="C98" s="174"/>
      <c r="D98" s="218">
        <v>35626</v>
      </c>
      <c r="E98" s="219" t="s">
        <v>6</v>
      </c>
      <c r="F98" s="219" t="s">
        <v>236</v>
      </c>
      <c r="G98" s="216">
        <v>4</v>
      </c>
      <c r="H98" s="216">
        <v>3</v>
      </c>
      <c r="I98" s="216">
        <v>8</v>
      </c>
      <c r="J98" s="220">
        <f t="shared" si="7"/>
        <v>8</v>
      </c>
      <c r="K98" s="223">
        <f>IF($G$23-I98&lt;=0,$G$23-Table3[[#This Row],[8-10" container finish time]]+52,$G$23-I98)</f>
        <v>12</v>
      </c>
      <c r="L98" s="222"/>
      <c r="M98" s="72"/>
      <c r="N98" s="4"/>
    </row>
    <row r="99" spans="1:14" s="3" customFormat="1" ht="20.5" customHeight="1" x14ac:dyDescent="0.3">
      <c r="A99" s="172"/>
      <c r="B99" s="173"/>
      <c r="C99" s="174"/>
      <c r="D99" s="218">
        <v>42400</v>
      </c>
      <c r="E99" s="219" t="s">
        <v>18</v>
      </c>
      <c r="F99" s="219" t="s">
        <v>150</v>
      </c>
      <c r="G99" s="216">
        <v>4</v>
      </c>
      <c r="H99" s="216">
        <v>3</v>
      </c>
      <c r="I99" s="216">
        <v>8</v>
      </c>
      <c r="J99" s="220">
        <f t="shared" si="7"/>
        <v>8</v>
      </c>
      <c r="K99" s="223">
        <f>IF($G$23-I99&lt;=0,$G$23-Table3[[#This Row],[8-10" container finish time]]+52,$G$23-I99)</f>
        <v>12</v>
      </c>
      <c r="L99" s="222"/>
      <c r="M99" s="72"/>
      <c r="N99" s="4"/>
    </row>
    <row r="100" spans="1:14" s="3" customFormat="1" ht="20.5" customHeight="1" thickBot="1" x14ac:dyDescent="0.35">
      <c r="A100" s="180"/>
      <c r="B100" s="181"/>
      <c r="C100" s="182"/>
      <c r="D100" s="231">
        <v>76401</v>
      </c>
      <c r="E100" s="232" t="s">
        <v>28</v>
      </c>
      <c r="F100" s="232" t="s">
        <v>29</v>
      </c>
      <c r="G100" s="233">
        <v>4</v>
      </c>
      <c r="H100" s="233">
        <v>3</v>
      </c>
      <c r="I100" s="233">
        <v>8</v>
      </c>
      <c r="J100" s="234">
        <f t="shared" si="7"/>
        <v>8</v>
      </c>
      <c r="K100" s="235">
        <f>IF($G$23-I100&lt;=0,$G$23-Table3[[#This Row],[8-10" container finish time]]+52,$G$23-I100)</f>
        <v>12</v>
      </c>
      <c r="L100" s="236"/>
      <c r="M100" s="72"/>
      <c r="N100" s="4"/>
    </row>
    <row r="101" spans="1:14" s="3" customFormat="1" ht="20.5" customHeight="1" x14ac:dyDescent="0.3">
      <c r="A101" s="112"/>
      <c r="B101" s="113"/>
      <c r="C101" s="100"/>
      <c r="D101" s="114">
        <v>60305</v>
      </c>
      <c r="E101" s="115" t="s">
        <v>231</v>
      </c>
      <c r="F101" s="115" t="s">
        <v>237</v>
      </c>
      <c r="G101" s="116">
        <v>5</v>
      </c>
      <c r="H101" s="116" t="s">
        <v>47</v>
      </c>
      <c r="I101" s="116">
        <v>8</v>
      </c>
      <c r="J101" s="117">
        <f t="shared" si="7"/>
        <v>7</v>
      </c>
      <c r="K101" s="118">
        <f>IF($G$23-I101&lt;=0,$G$23-Table3[[#This Row],[8-10" container finish time]]+52,$G$23-I101)</f>
        <v>12</v>
      </c>
      <c r="L101" s="119"/>
      <c r="M101" s="72"/>
      <c r="N101" s="4"/>
    </row>
    <row r="102" spans="1:14" s="3" customFormat="1" ht="20.5" customHeight="1" x14ac:dyDescent="0.3">
      <c r="A102" s="106" t="s">
        <v>242</v>
      </c>
      <c r="B102" s="107" t="s">
        <v>246</v>
      </c>
      <c r="C102" s="82"/>
      <c r="D102" s="120">
        <v>71072</v>
      </c>
      <c r="E102" s="121" t="s">
        <v>21</v>
      </c>
      <c r="F102" s="121" t="s">
        <v>129</v>
      </c>
      <c r="G102" s="110">
        <v>3</v>
      </c>
      <c r="H102" s="110">
        <v>2</v>
      </c>
      <c r="I102" s="110">
        <v>8</v>
      </c>
      <c r="J102" s="122">
        <f t="shared" si="7"/>
        <v>9</v>
      </c>
      <c r="K102" s="123">
        <f>IF($G$23-I102&lt;=0,$G$23-Table3[[#This Row],[8-10" container finish time]]+52,$G$23-I102)</f>
        <v>12</v>
      </c>
      <c r="L102" s="124"/>
      <c r="M102" s="72"/>
      <c r="N102" s="4"/>
    </row>
    <row r="103" spans="1:14" s="3" customFormat="1" ht="20.5" customHeight="1" x14ac:dyDescent="0.3">
      <c r="A103" s="106"/>
      <c r="B103" s="107"/>
      <c r="C103" s="82"/>
      <c r="D103" s="120">
        <v>43584</v>
      </c>
      <c r="E103" s="121" t="s">
        <v>6</v>
      </c>
      <c r="F103" s="121" t="s">
        <v>238</v>
      </c>
      <c r="G103" s="110">
        <v>4</v>
      </c>
      <c r="H103" s="110">
        <v>3</v>
      </c>
      <c r="I103" s="110">
        <v>8</v>
      </c>
      <c r="J103" s="122">
        <f t="shared" si="7"/>
        <v>8</v>
      </c>
      <c r="K103" s="123">
        <f>IF($G$23-I103&lt;=0,$G$23-Table3[[#This Row],[8-10" container finish time]]+52,$G$23-I103)</f>
        <v>12</v>
      </c>
      <c r="L103" s="124"/>
      <c r="M103" s="72"/>
      <c r="N103" s="4"/>
    </row>
    <row r="104" spans="1:14" s="3" customFormat="1" ht="20.5" customHeight="1" thickBot="1" x14ac:dyDescent="0.35">
      <c r="A104" s="89"/>
      <c r="B104" s="90"/>
      <c r="C104" s="91"/>
      <c r="D104" s="125">
        <v>71610</v>
      </c>
      <c r="E104" s="126" t="s">
        <v>232</v>
      </c>
      <c r="F104" s="126" t="s">
        <v>239</v>
      </c>
      <c r="G104" s="127">
        <v>5</v>
      </c>
      <c r="H104" s="127" t="s">
        <v>46</v>
      </c>
      <c r="I104" s="127">
        <v>8</v>
      </c>
      <c r="J104" s="128">
        <f t="shared" si="7"/>
        <v>7</v>
      </c>
      <c r="K104" s="129">
        <f>IF($G$23-I104&lt;=0,$G$23-Table3[[#This Row],[8-10" container finish time]]+52,$G$23-I104)</f>
        <v>12</v>
      </c>
      <c r="L104" s="130"/>
      <c r="M104" s="72"/>
      <c r="N104" s="4"/>
    </row>
    <row r="105" spans="1:14" s="3" customFormat="1" ht="20.5" customHeight="1" x14ac:dyDescent="0.3">
      <c r="A105" s="224"/>
      <c r="B105" s="225"/>
      <c r="C105" s="166"/>
      <c r="D105" s="226">
        <v>74028</v>
      </c>
      <c r="E105" s="227" t="s">
        <v>12</v>
      </c>
      <c r="F105" s="227" t="s">
        <v>73</v>
      </c>
      <c r="G105" s="228">
        <v>4</v>
      </c>
      <c r="H105" s="228">
        <v>3</v>
      </c>
      <c r="I105" s="228">
        <v>8</v>
      </c>
      <c r="J105" s="229">
        <f t="shared" si="7"/>
        <v>8</v>
      </c>
      <c r="K105" s="221">
        <f>IF($G$23-I105&lt;=0,$G$23-Table3[[#This Row],[8-10" container finish time]]+52,$G$23-I105)</f>
        <v>12</v>
      </c>
      <c r="L105" s="230"/>
      <c r="M105" s="72"/>
      <c r="N105" s="4"/>
    </row>
    <row r="106" spans="1:14" s="3" customFormat="1" ht="20.5" customHeight="1" x14ac:dyDescent="0.3">
      <c r="A106" s="172" t="s">
        <v>242</v>
      </c>
      <c r="B106" s="173" t="s">
        <v>247</v>
      </c>
      <c r="C106" s="174"/>
      <c r="D106" s="218">
        <v>69305</v>
      </c>
      <c r="E106" s="219" t="s">
        <v>21</v>
      </c>
      <c r="F106" s="219" t="s">
        <v>128</v>
      </c>
      <c r="G106" s="216">
        <v>3</v>
      </c>
      <c r="H106" s="216">
        <v>2</v>
      </c>
      <c r="I106" s="216">
        <v>8</v>
      </c>
      <c r="J106" s="220">
        <f t="shared" si="7"/>
        <v>9</v>
      </c>
      <c r="K106" s="223">
        <f>IF($G$23-I106&lt;=0,$G$23-Table3[[#This Row],[8-10" container finish time]]+52,$G$23-I106)</f>
        <v>12</v>
      </c>
      <c r="L106" s="222"/>
      <c r="M106" s="72"/>
      <c r="N106" s="4"/>
    </row>
    <row r="107" spans="1:14" s="3" customFormat="1" ht="20.5" customHeight="1" x14ac:dyDescent="0.3">
      <c r="A107" s="172"/>
      <c r="B107" s="173"/>
      <c r="C107" s="174"/>
      <c r="D107" s="218">
        <v>35123</v>
      </c>
      <c r="E107" s="219" t="s">
        <v>6</v>
      </c>
      <c r="F107" s="219" t="s">
        <v>233</v>
      </c>
      <c r="G107" s="216">
        <v>4</v>
      </c>
      <c r="H107" s="216">
        <v>3</v>
      </c>
      <c r="I107" s="216">
        <v>8</v>
      </c>
      <c r="J107" s="220">
        <f t="shared" si="7"/>
        <v>8</v>
      </c>
      <c r="K107" s="223">
        <f>IF($G$23-I107&lt;=0,$G$23-Table3[[#This Row],[8-10" container finish time]]+52,$G$23-I107)</f>
        <v>12</v>
      </c>
      <c r="L107" s="222"/>
      <c r="M107" s="72"/>
      <c r="N107" s="4"/>
    </row>
    <row r="108" spans="1:14" s="3" customFormat="1" ht="20.5" customHeight="1" thickBot="1" x14ac:dyDescent="0.35">
      <c r="A108" s="180"/>
      <c r="B108" s="181"/>
      <c r="C108" s="182"/>
      <c r="D108" s="231">
        <v>28036</v>
      </c>
      <c r="E108" s="232" t="s">
        <v>18</v>
      </c>
      <c r="F108" s="232" t="s">
        <v>234</v>
      </c>
      <c r="G108" s="233">
        <v>4</v>
      </c>
      <c r="H108" s="233">
        <v>3</v>
      </c>
      <c r="I108" s="233">
        <v>8</v>
      </c>
      <c r="J108" s="234">
        <f t="shared" si="7"/>
        <v>8</v>
      </c>
      <c r="K108" s="235">
        <f>IF($G$23-I108&lt;=0,$G$23-Table3[[#This Row],[8-10" container finish time]]+52,$G$23-I108)</f>
        <v>12</v>
      </c>
      <c r="L108" s="236"/>
      <c r="M108" s="72"/>
      <c r="N108" s="4"/>
    </row>
    <row r="109" spans="1:14" s="3" customFormat="1" ht="20.5" customHeight="1" x14ac:dyDescent="0.3">
      <c r="A109" s="152"/>
      <c r="B109" s="154"/>
      <c r="C109" s="133"/>
      <c r="D109" s="120">
        <v>87118</v>
      </c>
      <c r="E109" s="121" t="s">
        <v>23</v>
      </c>
      <c r="F109" s="121" t="s">
        <v>95</v>
      </c>
      <c r="G109" s="110">
        <v>6</v>
      </c>
      <c r="H109" s="110">
        <v>4</v>
      </c>
      <c r="I109" s="110">
        <v>9</v>
      </c>
      <c r="J109" s="122">
        <f t="shared" si="7"/>
        <v>5</v>
      </c>
      <c r="K109" s="123">
        <f>IF($G$23-I109&lt;=0,$G$23-Table3[[#This Row],[8-10" container finish time]]+52,$G$23-I109)</f>
        <v>11</v>
      </c>
      <c r="L109" s="124"/>
      <c r="M109" s="72"/>
      <c r="N109" s="4"/>
    </row>
    <row r="110" spans="1:14" s="3" customFormat="1" ht="20.5" customHeight="1" x14ac:dyDescent="0.3">
      <c r="A110" s="111" t="s">
        <v>242</v>
      </c>
      <c r="B110" s="107" t="s">
        <v>248</v>
      </c>
      <c r="C110" s="82"/>
      <c r="D110" s="120">
        <v>71214</v>
      </c>
      <c r="E110" s="121" t="s">
        <v>20</v>
      </c>
      <c r="F110" s="121" t="s">
        <v>240</v>
      </c>
      <c r="G110" s="110">
        <v>5</v>
      </c>
      <c r="H110" s="110">
        <v>3</v>
      </c>
      <c r="I110" s="110">
        <v>8</v>
      </c>
      <c r="J110" s="122">
        <f t="shared" si="7"/>
        <v>7</v>
      </c>
      <c r="K110" s="123">
        <f>IF($G$23-I110&lt;=0,$G$23-Table3[[#This Row],[8-10" container finish time]]+52,$G$23-I110)</f>
        <v>12</v>
      </c>
      <c r="L110" s="124"/>
      <c r="M110" s="72"/>
      <c r="N110" s="4"/>
    </row>
    <row r="111" spans="1:14" s="3" customFormat="1" ht="20.5" customHeight="1" x14ac:dyDescent="0.3">
      <c r="A111" s="111"/>
      <c r="B111" s="107"/>
      <c r="C111" s="82"/>
      <c r="D111" s="120">
        <v>69304</v>
      </c>
      <c r="E111" s="121" t="s">
        <v>21</v>
      </c>
      <c r="F111" s="121" t="s">
        <v>127</v>
      </c>
      <c r="G111" s="110">
        <v>3</v>
      </c>
      <c r="H111" s="110">
        <v>2</v>
      </c>
      <c r="I111" s="110">
        <v>8</v>
      </c>
      <c r="J111" s="122">
        <f t="shared" si="7"/>
        <v>9</v>
      </c>
      <c r="K111" s="123">
        <f>IF($G$23-I111&lt;=0,$G$23-Table3[[#This Row],[8-10" container finish time]]+52,$G$23-I111)</f>
        <v>12</v>
      </c>
      <c r="L111" s="124"/>
      <c r="M111" s="72"/>
      <c r="N111" s="4"/>
    </row>
    <row r="112" spans="1:14" s="3" customFormat="1" ht="20.5" customHeight="1" thickBot="1" x14ac:dyDescent="0.35">
      <c r="A112" s="111"/>
      <c r="B112" s="107"/>
      <c r="C112" s="82"/>
      <c r="D112" s="120">
        <v>39918</v>
      </c>
      <c r="E112" s="121" t="s">
        <v>8</v>
      </c>
      <c r="F112" s="121" t="s">
        <v>241</v>
      </c>
      <c r="G112" s="110">
        <v>4</v>
      </c>
      <c r="H112" s="110" t="s">
        <v>46</v>
      </c>
      <c r="I112" s="110">
        <v>8</v>
      </c>
      <c r="J112" s="122">
        <f t="shared" si="7"/>
        <v>8</v>
      </c>
      <c r="K112" s="123">
        <f>IF($G$23-I112&lt;=0,$G$23-Table3[[#This Row],[8-10" container finish time]]+52,$G$23-I112)</f>
        <v>12</v>
      </c>
      <c r="L112" s="124"/>
      <c r="M112" s="72"/>
      <c r="N112" s="4"/>
    </row>
    <row r="113" spans="1:14" s="3" customFormat="1" ht="20.5" customHeight="1" x14ac:dyDescent="0.3">
      <c r="A113" s="164"/>
      <c r="B113" s="165"/>
      <c r="C113" s="166"/>
      <c r="D113" s="167">
        <v>20844</v>
      </c>
      <c r="E113" s="168" t="s">
        <v>35</v>
      </c>
      <c r="F113" s="168" t="s">
        <v>37</v>
      </c>
      <c r="G113" s="169">
        <v>4</v>
      </c>
      <c r="H113" s="169" t="s">
        <v>46</v>
      </c>
      <c r="I113" s="169">
        <v>8</v>
      </c>
      <c r="J113" s="170">
        <f t="shared" si="5"/>
        <v>8</v>
      </c>
      <c r="K113" s="170">
        <f>IF($G$23-I113&lt;=0,$G$23-Table3[[#This Row],[8-10" container finish time]]+52,$G$23-I113)</f>
        <v>12</v>
      </c>
      <c r="L113" s="171"/>
      <c r="M113" s="67"/>
      <c r="N113" s="4"/>
    </row>
    <row r="114" spans="1:14" s="3" customFormat="1" ht="20.5" customHeight="1" x14ac:dyDescent="0.4">
      <c r="A114" s="172" t="s">
        <v>34</v>
      </c>
      <c r="B114" s="173" t="s">
        <v>175</v>
      </c>
      <c r="C114" s="174"/>
      <c r="D114" s="175">
        <v>41746</v>
      </c>
      <c r="E114" s="176" t="s">
        <v>8</v>
      </c>
      <c r="F114" s="176" t="s">
        <v>130</v>
      </c>
      <c r="G114" s="177">
        <v>4</v>
      </c>
      <c r="H114" s="177" t="s">
        <v>46</v>
      </c>
      <c r="I114" s="177">
        <v>8</v>
      </c>
      <c r="J114" s="178">
        <f t="shared" si="5"/>
        <v>8</v>
      </c>
      <c r="K114" s="178">
        <f>IF($G$23-I114&lt;=0,$G$23-Table3[[#This Row],[8-10" container finish time]]+52,$G$23-I114)</f>
        <v>12</v>
      </c>
      <c r="L114" s="179"/>
      <c r="M114" s="58" t="s">
        <v>221</v>
      </c>
      <c r="N114" s="4"/>
    </row>
    <row r="115" spans="1:14" s="3" customFormat="1" ht="20.5" customHeight="1" x14ac:dyDescent="0.3">
      <c r="A115" s="172"/>
      <c r="B115" s="173"/>
      <c r="C115" s="174"/>
      <c r="D115" s="175">
        <v>71571</v>
      </c>
      <c r="E115" s="176" t="s">
        <v>20</v>
      </c>
      <c r="F115" s="176" t="s">
        <v>78</v>
      </c>
      <c r="G115" s="177">
        <v>5</v>
      </c>
      <c r="H115" s="177">
        <v>3</v>
      </c>
      <c r="I115" s="177">
        <v>8</v>
      </c>
      <c r="J115" s="178">
        <f t="shared" si="5"/>
        <v>7</v>
      </c>
      <c r="K115" s="178">
        <f>IF($G$23-I115&lt;=0,$G$23-Table3[[#This Row],[8-10" container finish time]]+52,$G$23-I115)</f>
        <v>12</v>
      </c>
      <c r="L115" s="179"/>
      <c r="M115" s="70"/>
      <c r="N115" s="4"/>
    </row>
    <row r="116" spans="1:14" s="3" customFormat="1" ht="20.5" customHeight="1" thickBot="1" x14ac:dyDescent="0.35">
      <c r="A116" s="180"/>
      <c r="B116" s="181"/>
      <c r="C116" s="182"/>
      <c r="D116" s="183">
        <v>70944</v>
      </c>
      <c r="E116" s="184" t="s">
        <v>21</v>
      </c>
      <c r="F116" s="184" t="s">
        <v>79</v>
      </c>
      <c r="G116" s="185">
        <v>4</v>
      </c>
      <c r="H116" s="185">
        <v>3</v>
      </c>
      <c r="I116" s="185">
        <v>8</v>
      </c>
      <c r="J116" s="186">
        <f t="shared" si="5"/>
        <v>8</v>
      </c>
      <c r="K116" s="186">
        <f>IF($G$23-I116&lt;=0,$G$23-Table3[[#This Row],[8-10" container finish time]]+52,$G$23-I116)</f>
        <v>12</v>
      </c>
      <c r="L116" s="187"/>
      <c r="M116" s="69"/>
      <c r="N116" s="4"/>
    </row>
    <row r="117" spans="1:14" s="3" customFormat="1" ht="20.5" customHeight="1" x14ac:dyDescent="0.3">
      <c r="A117" s="98"/>
      <c r="B117" s="99"/>
      <c r="C117" s="100"/>
      <c r="D117" s="101">
        <v>22029</v>
      </c>
      <c r="E117" s="102" t="s">
        <v>35</v>
      </c>
      <c r="F117" s="102" t="s">
        <v>80</v>
      </c>
      <c r="G117" s="103">
        <v>4</v>
      </c>
      <c r="H117" s="103" t="s">
        <v>46</v>
      </c>
      <c r="I117" s="103">
        <v>9</v>
      </c>
      <c r="J117" s="104">
        <f t="shared" ref="J117:J124" si="8">IF($G$23-I117-G117&lt;=0,$G$23-I117-G117+52,$G$23-I117-G117)</f>
        <v>7</v>
      </c>
      <c r="K117" s="104">
        <f>IF($G$23-I117&lt;=0,$G$23-Table3[[#This Row],[8-10" container finish time]]+52,$G$23-I117)</f>
        <v>11</v>
      </c>
      <c r="L117" s="105"/>
      <c r="M117" s="67"/>
      <c r="N117" s="4"/>
    </row>
    <row r="118" spans="1:14" s="3" customFormat="1" ht="20.5" customHeight="1" x14ac:dyDescent="0.4">
      <c r="A118" s="106" t="s">
        <v>34</v>
      </c>
      <c r="B118" s="107" t="s">
        <v>176</v>
      </c>
      <c r="C118" s="82"/>
      <c r="D118" s="108">
        <v>41633</v>
      </c>
      <c r="E118" s="85" t="s">
        <v>20</v>
      </c>
      <c r="F118" s="85" t="s">
        <v>48</v>
      </c>
      <c r="G118" s="86">
        <v>5</v>
      </c>
      <c r="H118" s="86">
        <v>3</v>
      </c>
      <c r="I118" s="86">
        <v>9</v>
      </c>
      <c r="J118" s="87">
        <f t="shared" si="8"/>
        <v>6</v>
      </c>
      <c r="K118" s="87">
        <f>IF($G$23-I118&lt;=0,$G$23-Table3[[#This Row],[8-10" container finish time]]+52,$G$23-I118)</f>
        <v>11</v>
      </c>
      <c r="L118" s="88"/>
      <c r="M118" s="58" t="s">
        <v>221</v>
      </c>
      <c r="N118" s="4"/>
    </row>
    <row r="119" spans="1:14" s="3" customFormat="1" ht="20.5" customHeight="1" x14ac:dyDescent="0.3">
      <c r="A119" s="106"/>
      <c r="B119" s="107"/>
      <c r="C119" s="82"/>
      <c r="D119" s="108">
        <v>71227</v>
      </c>
      <c r="E119" s="85" t="s">
        <v>15</v>
      </c>
      <c r="F119" s="85" t="s">
        <v>16</v>
      </c>
      <c r="G119" s="86">
        <v>3</v>
      </c>
      <c r="H119" s="86">
        <v>2</v>
      </c>
      <c r="I119" s="86">
        <v>9</v>
      </c>
      <c r="J119" s="87">
        <f t="shared" si="8"/>
        <v>8</v>
      </c>
      <c r="K119" s="87">
        <f>IF($G$23-I119&lt;=0,$G$23-Table3[[#This Row],[8-10" container finish time]]+52,$G$23-I119)</f>
        <v>11</v>
      </c>
      <c r="L119" s="88"/>
      <c r="M119" s="70"/>
      <c r="N119" s="4"/>
    </row>
    <row r="120" spans="1:14" s="3" customFormat="1" ht="20.5" customHeight="1" thickBot="1" x14ac:dyDescent="0.35">
      <c r="A120" s="89"/>
      <c r="B120" s="90"/>
      <c r="C120" s="91"/>
      <c r="D120" s="109">
        <v>72972</v>
      </c>
      <c r="E120" s="94" t="s">
        <v>17</v>
      </c>
      <c r="F120" s="94" t="s">
        <v>89</v>
      </c>
      <c r="G120" s="95">
        <v>5</v>
      </c>
      <c r="H120" s="95">
        <v>3</v>
      </c>
      <c r="I120" s="95">
        <v>9</v>
      </c>
      <c r="J120" s="96">
        <f t="shared" si="8"/>
        <v>6</v>
      </c>
      <c r="K120" s="96">
        <f>IF($G$23-I120&lt;=0,$G$23-Table3[[#This Row],[8-10" container finish time]]+52,$G$23-I120)</f>
        <v>11</v>
      </c>
      <c r="L120" s="97"/>
      <c r="M120" s="69"/>
      <c r="N120" s="4"/>
    </row>
    <row r="121" spans="1:14" s="3" customFormat="1" ht="20.5" customHeight="1" x14ac:dyDescent="0.3">
      <c r="A121" s="164"/>
      <c r="B121" s="165"/>
      <c r="C121" s="166"/>
      <c r="D121" s="167">
        <v>80919</v>
      </c>
      <c r="E121" s="168" t="s">
        <v>19</v>
      </c>
      <c r="F121" s="168" t="s">
        <v>113</v>
      </c>
      <c r="G121" s="169">
        <v>4</v>
      </c>
      <c r="H121" s="169">
        <v>3</v>
      </c>
      <c r="I121" s="169">
        <v>8</v>
      </c>
      <c r="J121" s="170">
        <f t="shared" si="8"/>
        <v>8</v>
      </c>
      <c r="K121" s="170">
        <f>IF($G$23-I121&lt;=0,$G$23-Table3[[#This Row],[8-10" container finish time]]+52,$G$23-I121)</f>
        <v>12</v>
      </c>
      <c r="L121" s="171"/>
      <c r="M121" s="62"/>
      <c r="N121" s="4"/>
    </row>
    <row r="122" spans="1:14" s="3" customFormat="1" ht="20.5" customHeight="1" x14ac:dyDescent="0.25">
      <c r="A122" s="172" t="s">
        <v>34</v>
      </c>
      <c r="B122" s="173" t="s">
        <v>177</v>
      </c>
      <c r="C122" s="174"/>
      <c r="D122" s="175">
        <v>40989</v>
      </c>
      <c r="E122" s="176" t="s">
        <v>8</v>
      </c>
      <c r="F122" s="176" t="s">
        <v>131</v>
      </c>
      <c r="G122" s="177">
        <v>4</v>
      </c>
      <c r="H122" s="177" t="s">
        <v>46</v>
      </c>
      <c r="I122" s="177">
        <v>8</v>
      </c>
      <c r="J122" s="178">
        <f t="shared" si="8"/>
        <v>8</v>
      </c>
      <c r="K122" s="178">
        <f>IF($G$23-I122&lt;=0,$G$23-Table3[[#This Row],[8-10" container finish time]]+52,$G$23-I122)</f>
        <v>12</v>
      </c>
      <c r="L122" s="179"/>
      <c r="M122" s="63"/>
      <c r="N122" s="4"/>
    </row>
    <row r="123" spans="1:14" s="3" customFormat="1" ht="20.5" customHeight="1" x14ac:dyDescent="0.4">
      <c r="A123" s="172"/>
      <c r="B123" s="173"/>
      <c r="C123" s="174"/>
      <c r="D123" s="175">
        <v>35152</v>
      </c>
      <c r="E123" s="176" t="s">
        <v>6</v>
      </c>
      <c r="F123" s="176" t="s">
        <v>228</v>
      </c>
      <c r="G123" s="177">
        <v>4</v>
      </c>
      <c r="H123" s="177">
        <v>3</v>
      </c>
      <c r="I123" s="177">
        <v>8</v>
      </c>
      <c r="J123" s="178">
        <f t="shared" si="8"/>
        <v>8</v>
      </c>
      <c r="K123" s="178">
        <f>IF($G$23-I123&lt;=0,$G$23-Table3[[#This Row],[8-10" container finish time]]+52,$G$23-I123)</f>
        <v>12</v>
      </c>
      <c r="L123" s="179"/>
      <c r="M123" s="58" t="s">
        <v>221</v>
      </c>
      <c r="N123" s="4"/>
    </row>
    <row r="124" spans="1:14" s="3" customFormat="1" ht="20.5" customHeight="1" thickBot="1" x14ac:dyDescent="0.35">
      <c r="A124" s="180"/>
      <c r="B124" s="181"/>
      <c r="C124" s="182"/>
      <c r="D124" s="183">
        <v>42441</v>
      </c>
      <c r="E124" s="184" t="s">
        <v>18</v>
      </c>
      <c r="F124" s="184" t="s">
        <v>114</v>
      </c>
      <c r="G124" s="185">
        <v>4</v>
      </c>
      <c r="H124" s="185">
        <v>3</v>
      </c>
      <c r="I124" s="185">
        <v>8</v>
      </c>
      <c r="J124" s="186">
        <f t="shared" si="8"/>
        <v>8</v>
      </c>
      <c r="K124" s="186">
        <f>IF($G$23-I124&lt;=0,$G$23-Table3[[#This Row],[8-10" container finish time]]+52,$G$23-I124)</f>
        <v>12</v>
      </c>
      <c r="L124" s="187"/>
      <c r="M124" s="64"/>
      <c r="N124" s="4"/>
    </row>
    <row r="125" spans="1:14" s="3" customFormat="1" ht="20.5" customHeight="1" x14ac:dyDescent="0.3">
      <c r="A125" s="98"/>
      <c r="B125" s="99"/>
      <c r="C125" s="100"/>
      <c r="D125" s="101">
        <v>20847</v>
      </c>
      <c r="E125" s="102" t="s">
        <v>35</v>
      </c>
      <c r="F125" s="102" t="s">
        <v>36</v>
      </c>
      <c r="G125" s="103">
        <v>4</v>
      </c>
      <c r="H125" s="103" t="s">
        <v>46</v>
      </c>
      <c r="I125" s="103">
        <v>8</v>
      </c>
      <c r="J125" s="104">
        <f t="shared" ref="J125:J126" si="9">IF($G$23-I125-G125&lt;=0,$G$23-I125-G125+52,$G$23-I125-G125)</f>
        <v>8</v>
      </c>
      <c r="K125" s="104">
        <f>IF($G$23-I125&lt;=0,$G$23-Table3[[#This Row],[8-10" container finish time]]+52,$G$23-I125)</f>
        <v>12</v>
      </c>
      <c r="L125" s="105"/>
      <c r="M125" s="62"/>
      <c r="N125" s="4"/>
    </row>
    <row r="126" spans="1:14" s="3" customFormat="1" ht="20.5" customHeight="1" x14ac:dyDescent="0.25">
      <c r="A126" s="106" t="s">
        <v>34</v>
      </c>
      <c r="B126" s="107" t="s">
        <v>178</v>
      </c>
      <c r="C126" s="82"/>
      <c r="D126" s="108">
        <v>85051</v>
      </c>
      <c r="E126" s="85" t="s">
        <v>19</v>
      </c>
      <c r="F126" s="85" t="s">
        <v>83</v>
      </c>
      <c r="G126" s="86">
        <v>4</v>
      </c>
      <c r="H126" s="86">
        <v>3</v>
      </c>
      <c r="I126" s="86">
        <v>8</v>
      </c>
      <c r="J126" s="87">
        <f t="shared" si="9"/>
        <v>8</v>
      </c>
      <c r="K126" s="87">
        <f>IF($G$23-I126&lt;=0,$G$23-Table3[[#This Row],[8-10" container finish time]]+52,$G$23-I126)</f>
        <v>12</v>
      </c>
      <c r="L126" s="88"/>
      <c r="M126" s="63"/>
      <c r="N126" s="4"/>
    </row>
    <row r="127" spans="1:14" s="3" customFormat="1" ht="20.5" customHeight="1" x14ac:dyDescent="0.4">
      <c r="A127" s="106"/>
      <c r="B127" s="107"/>
      <c r="C127" s="82"/>
      <c r="D127" s="108">
        <v>72986</v>
      </c>
      <c r="E127" s="85" t="s">
        <v>17</v>
      </c>
      <c r="F127" s="85" t="s">
        <v>120</v>
      </c>
      <c r="G127" s="86">
        <v>5</v>
      </c>
      <c r="H127" s="86">
        <v>3</v>
      </c>
      <c r="I127" s="86">
        <v>8</v>
      </c>
      <c r="J127" s="87">
        <f>IF($G$23-I127-G127&lt;=0,$G$23-I127-G127+52,$G$23-I127-G127)</f>
        <v>7</v>
      </c>
      <c r="K127" s="87">
        <f>IF($G$23-I127&lt;=0,$G$23-Table3[[#This Row],[8-10" container finish time]]+52,$G$23-I127)</f>
        <v>12</v>
      </c>
      <c r="L127" s="88"/>
      <c r="M127" s="58" t="s">
        <v>221</v>
      </c>
      <c r="N127" s="4"/>
    </row>
    <row r="128" spans="1:14" s="3" customFormat="1" ht="20.5" customHeight="1" thickBot="1" x14ac:dyDescent="0.35">
      <c r="A128" s="89"/>
      <c r="B128" s="90"/>
      <c r="C128" s="91"/>
      <c r="D128" s="109">
        <v>71227</v>
      </c>
      <c r="E128" s="94" t="s">
        <v>20</v>
      </c>
      <c r="F128" s="94" t="s">
        <v>81</v>
      </c>
      <c r="G128" s="95">
        <v>5</v>
      </c>
      <c r="H128" s="95">
        <v>3</v>
      </c>
      <c r="I128" s="95">
        <v>8</v>
      </c>
      <c r="J128" s="96">
        <f>IF($G$23-I128-G128&lt;=0,$G$23-I128-G128+52,$G$23-I128-G128)</f>
        <v>7</v>
      </c>
      <c r="K128" s="96">
        <f>IF($G$23-I128&lt;=0,$G$23-Table3[[#This Row],[8-10" container finish time]]+52,$G$23-I128)</f>
        <v>12</v>
      </c>
      <c r="L128" s="97"/>
      <c r="M128" s="64"/>
      <c r="N128" s="4"/>
    </row>
    <row r="129" spans="1:14" s="3" customFormat="1" ht="20.5" customHeight="1" x14ac:dyDescent="0.3">
      <c r="A129" s="164"/>
      <c r="B129" s="165"/>
      <c r="C129" s="166"/>
      <c r="D129" s="167">
        <v>21168</v>
      </c>
      <c r="E129" s="168" t="s">
        <v>35</v>
      </c>
      <c r="F129" s="168" t="s">
        <v>58</v>
      </c>
      <c r="G129" s="169">
        <v>4</v>
      </c>
      <c r="H129" s="169" t="s">
        <v>46</v>
      </c>
      <c r="I129" s="169">
        <v>8</v>
      </c>
      <c r="J129" s="170">
        <f t="shared" ref="J129:J140" si="10">IF($G$23-I129-G129&lt;=0,$G$23-I129-G129+52,$G$23-I129-G129)</f>
        <v>8</v>
      </c>
      <c r="K129" s="170">
        <f>IF($G$23-I129&lt;=0,$G$23-Table3[[#This Row],[8-10" container finish time]]+52,$G$23-I129)</f>
        <v>12</v>
      </c>
      <c r="L129" s="171"/>
      <c r="M129" s="67"/>
      <c r="N129" s="4"/>
    </row>
    <row r="130" spans="1:14" s="3" customFormat="1" ht="20.5" customHeight="1" x14ac:dyDescent="0.25">
      <c r="A130" s="172" t="s">
        <v>34</v>
      </c>
      <c r="B130" s="173" t="s">
        <v>179</v>
      </c>
      <c r="C130" s="174"/>
      <c r="D130" s="175">
        <v>63145</v>
      </c>
      <c r="E130" s="176" t="s">
        <v>15</v>
      </c>
      <c r="F130" s="176" t="s">
        <v>123</v>
      </c>
      <c r="G130" s="177">
        <v>3</v>
      </c>
      <c r="H130" s="177">
        <v>2</v>
      </c>
      <c r="I130" s="177">
        <v>8</v>
      </c>
      <c r="J130" s="178">
        <f t="shared" si="10"/>
        <v>9</v>
      </c>
      <c r="K130" s="178">
        <f>IF($G$23-I130&lt;=0,$G$23-Table3[[#This Row],[8-10" container finish time]]+52,$G$23-I130)</f>
        <v>12</v>
      </c>
      <c r="L130" s="179"/>
      <c r="M130" s="71" t="s">
        <v>222</v>
      </c>
      <c r="N130" s="4"/>
    </row>
    <row r="131" spans="1:14" s="3" customFormat="1" ht="20.5" customHeight="1" x14ac:dyDescent="0.3">
      <c r="A131" s="172"/>
      <c r="B131" s="173"/>
      <c r="C131" s="174"/>
      <c r="D131" s="175">
        <v>71978</v>
      </c>
      <c r="E131" s="176" t="s">
        <v>20</v>
      </c>
      <c r="F131" s="176" t="s">
        <v>61</v>
      </c>
      <c r="G131" s="177">
        <v>5</v>
      </c>
      <c r="H131" s="177">
        <v>3</v>
      </c>
      <c r="I131" s="177">
        <v>8</v>
      </c>
      <c r="J131" s="178">
        <f t="shared" si="10"/>
        <v>7</v>
      </c>
      <c r="K131" s="178">
        <f>IF($G$23-I131&lt;=0,$G$23-Table3[[#This Row],[8-10" container finish time]]+52,$G$23-I131)</f>
        <v>12</v>
      </c>
      <c r="L131" s="179"/>
      <c r="M131" s="70"/>
      <c r="N131" s="4"/>
    </row>
    <row r="132" spans="1:14" s="3" customFormat="1" ht="20.5" customHeight="1" thickBot="1" x14ac:dyDescent="0.35">
      <c r="A132" s="180"/>
      <c r="B132" s="181"/>
      <c r="C132" s="182"/>
      <c r="D132" s="183">
        <v>80073</v>
      </c>
      <c r="E132" s="184" t="s">
        <v>19</v>
      </c>
      <c r="F132" s="184" t="s">
        <v>22</v>
      </c>
      <c r="G132" s="185">
        <v>4</v>
      </c>
      <c r="H132" s="185">
        <v>3</v>
      </c>
      <c r="I132" s="185">
        <v>8</v>
      </c>
      <c r="J132" s="186">
        <f t="shared" si="10"/>
        <v>8</v>
      </c>
      <c r="K132" s="186">
        <f>IF($G$23-I132&lt;=0,$G$23-Table3[[#This Row],[8-10" container finish time]]+52,$G$23-I132)</f>
        <v>12</v>
      </c>
      <c r="L132" s="187"/>
      <c r="M132" s="69"/>
      <c r="N132" s="4"/>
    </row>
    <row r="133" spans="1:14" s="3" customFormat="1" ht="20.5" customHeight="1" x14ac:dyDescent="0.3">
      <c r="A133" s="98"/>
      <c r="B133" s="99"/>
      <c r="C133" s="100"/>
      <c r="D133" s="101">
        <v>80505</v>
      </c>
      <c r="E133" s="102" t="s">
        <v>23</v>
      </c>
      <c r="F133" s="102" t="s">
        <v>119</v>
      </c>
      <c r="G133" s="103">
        <v>6</v>
      </c>
      <c r="H133" s="103">
        <v>4</v>
      </c>
      <c r="I133" s="103">
        <v>9</v>
      </c>
      <c r="J133" s="104">
        <f t="shared" si="10"/>
        <v>5</v>
      </c>
      <c r="K133" s="104">
        <f>IF($G$23-I133&lt;=0,$G$23-Table3[[#This Row],[8-10" container finish time]]+52,$G$23-I133)</f>
        <v>11</v>
      </c>
      <c r="L133" s="105"/>
      <c r="M133" s="62"/>
      <c r="N133" s="4"/>
    </row>
    <row r="134" spans="1:14" s="3" customFormat="1" ht="20.5" customHeight="1" x14ac:dyDescent="0.25">
      <c r="A134" s="106" t="s">
        <v>34</v>
      </c>
      <c r="B134" s="107" t="s">
        <v>180</v>
      </c>
      <c r="C134" s="82"/>
      <c r="D134" s="108">
        <v>73041</v>
      </c>
      <c r="E134" s="85" t="s">
        <v>17</v>
      </c>
      <c r="F134" s="85" t="s">
        <v>84</v>
      </c>
      <c r="G134" s="86">
        <v>5</v>
      </c>
      <c r="H134" s="86">
        <v>3</v>
      </c>
      <c r="I134" s="86">
        <v>9</v>
      </c>
      <c r="J134" s="87">
        <f t="shared" si="10"/>
        <v>6</v>
      </c>
      <c r="K134" s="87">
        <f>IF($G$23-I134&lt;=0,$G$23-Table3[[#This Row],[8-10" container finish time]]+52,$G$23-I134)</f>
        <v>11</v>
      </c>
      <c r="L134" s="88"/>
      <c r="M134" s="63"/>
      <c r="N134" s="4"/>
    </row>
    <row r="135" spans="1:14" s="3" customFormat="1" ht="20.5" customHeight="1" x14ac:dyDescent="0.4">
      <c r="A135" s="106"/>
      <c r="B135" s="107"/>
      <c r="C135" s="82"/>
      <c r="D135" s="108">
        <v>80093</v>
      </c>
      <c r="E135" s="85" t="s">
        <v>85</v>
      </c>
      <c r="F135" s="85" t="s">
        <v>86</v>
      </c>
      <c r="G135" s="86">
        <v>4</v>
      </c>
      <c r="H135" s="86">
        <v>3</v>
      </c>
      <c r="I135" s="86">
        <v>9</v>
      </c>
      <c r="J135" s="87">
        <f t="shared" si="10"/>
        <v>7</v>
      </c>
      <c r="K135" s="87">
        <f>IF($G$23-I135&lt;=0,$G$23-Table3[[#This Row],[8-10" container finish time]]+52,$G$23-I135)</f>
        <v>11</v>
      </c>
      <c r="L135" s="88"/>
      <c r="M135" s="58" t="s">
        <v>221</v>
      </c>
      <c r="N135" s="4"/>
    </row>
    <row r="136" spans="1:14" s="3" customFormat="1" ht="20.5" customHeight="1" thickBot="1" x14ac:dyDescent="0.35">
      <c r="A136" s="89"/>
      <c r="B136" s="90"/>
      <c r="C136" s="91"/>
      <c r="D136" s="109">
        <v>71582</v>
      </c>
      <c r="E136" s="94" t="s">
        <v>20</v>
      </c>
      <c r="F136" s="94" t="s">
        <v>87</v>
      </c>
      <c r="G136" s="95">
        <v>5</v>
      </c>
      <c r="H136" s="95">
        <v>3</v>
      </c>
      <c r="I136" s="95">
        <v>9</v>
      </c>
      <c r="J136" s="96">
        <f t="shared" si="10"/>
        <v>6</v>
      </c>
      <c r="K136" s="96">
        <f>IF($G$23-I136&lt;=0,$G$23-Table3[[#This Row],[8-10" container finish time]]+52,$G$23-I136)</f>
        <v>11</v>
      </c>
      <c r="L136" s="97"/>
      <c r="M136" s="64"/>
      <c r="N136" s="4"/>
    </row>
    <row r="137" spans="1:14" s="3" customFormat="1" ht="20.5" customHeight="1" x14ac:dyDescent="0.3">
      <c r="A137" s="164"/>
      <c r="B137" s="165"/>
      <c r="C137" s="166"/>
      <c r="D137" s="167">
        <v>20832</v>
      </c>
      <c r="E137" s="168" t="s">
        <v>35</v>
      </c>
      <c r="F137" s="168" t="s">
        <v>115</v>
      </c>
      <c r="G137" s="169">
        <v>4</v>
      </c>
      <c r="H137" s="169" t="s">
        <v>46</v>
      </c>
      <c r="I137" s="169">
        <v>8</v>
      </c>
      <c r="J137" s="170">
        <f>IF($G$23-I137-G137&lt;=0,$G$23-I137-G137+52,$G$23-I137-G137)</f>
        <v>8</v>
      </c>
      <c r="K137" s="170">
        <f>IF($G$23-I137&lt;=0,$G$23-Table3[[#This Row],[8-10" container finish time]]+52,$G$23-I137)</f>
        <v>12</v>
      </c>
      <c r="L137" s="171"/>
      <c r="M137" s="67"/>
      <c r="N137" s="4"/>
    </row>
    <row r="138" spans="1:14" s="3" customFormat="1" ht="20.5" customHeight="1" x14ac:dyDescent="0.25">
      <c r="A138" s="172" t="s">
        <v>34</v>
      </c>
      <c r="B138" s="173" t="s">
        <v>268</v>
      </c>
      <c r="C138" s="174"/>
      <c r="D138" s="175">
        <v>39024</v>
      </c>
      <c r="E138" s="176" t="s">
        <v>8</v>
      </c>
      <c r="F138" s="176" t="s">
        <v>132</v>
      </c>
      <c r="G138" s="177">
        <v>4</v>
      </c>
      <c r="H138" s="177" t="s">
        <v>46</v>
      </c>
      <c r="I138" s="177">
        <v>8</v>
      </c>
      <c r="J138" s="178">
        <f>IF($G$23-I138-G138&lt;=0,$G$23-I138-G138+52,$G$23-I138-G138)</f>
        <v>8</v>
      </c>
      <c r="K138" s="178">
        <f>IF($G$23-I138&lt;=0,$G$23-Table3[[#This Row],[8-10" container finish time]]+52,$G$23-I138)</f>
        <v>12</v>
      </c>
      <c r="L138" s="179"/>
      <c r="M138" s="68"/>
      <c r="N138" s="4"/>
    </row>
    <row r="139" spans="1:14" s="3" customFormat="1" ht="20.5" customHeight="1" x14ac:dyDescent="0.4">
      <c r="A139" s="172"/>
      <c r="B139" s="173"/>
      <c r="C139" s="174"/>
      <c r="D139" s="175">
        <v>43565</v>
      </c>
      <c r="E139" s="176" t="s">
        <v>6</v>
      </c>
      <c r="F139" s="176" t="s">
        <v>223</v>
      </c>
      <c r="G139" s="177">
        <v>4</v>
      </c>
      <c r="H139" s="177">
        <v>3</v>
      </c>
      <c r="I139" s="177">
        <v>8</v>
      </c>
      <c r="J139" s="178">
        <f t="shared" si="10"/>
        <v>8</v>
      </c>
      <c r="K139" s="178">
        <f>IF($G$23-I139&lt;=0,$G$23-Table3[[#This Row],[8-10" container finish time]]+52,$G$23-I139)</f>
        <v>12</v>
      </c>
      <c r="L139" s="179"/>
      <c r="M139" s="58" t="s">
        <v>221</v>
      </c>
      <c r="N139" s="4"/>
    </row>
    <row r="140" spans="1:14" s="3" customFormat="1" ht="20.5" customHeight="1" thickBot="1" x14ac:dyDescent="0.35">
      <c r="A140" s="180"/>
      <c r="B140" s="181"/>
      <c r="C140" s="182"/>
      <c r="D140" s="183">
        <v>42984</v>
      </c>
      <c r="E140" s="184" t="s">
        <v>71</v>
      </c>
      <c r="F140" s="184" t="s">
        <v>243</v>
      </c>
      <c r="G140" s="185">
        <v>4</v>
      </c>
      <c r="H140" s="185">
        <v>3</v>
      </c>
      <c r="I140" s="185">
        <v>8</v>
      </c>
      <c r="J140" s="186">
        <f t="shared" si="10"/>
        <v>8</v>
      </c>
      <c r="K140" s="186">
        <f>IF($G$23-I140&lt;=0,$G$23-Table3[[#This Row],[8-10" container finish time]]+52,$G$23-I140)</f>
        <v>12</v>
      </c>
      <c r="L140" s="187"/>
      <c r="M140" s="69"/>
      <c r="N140" s="4"/>
    </row>
    <row r="141" spans="1:14" s="3" customFormat="1" ht="20.5" customHeight="1" x14ac:dyDescent="0.3">
      <c r="A141" s="98"/>
      <c r="B141" s="99"/>
      <c r="C141" s="100"/>
      <c r="D141" s="101">
        <v>20121</v>
      </c>
      <c r="E141" s="102" t="s">
        <v>35</v>
      </c>
      <c r="F141" s="102" t="s">
        <v>60</v>
      </c>
      <c r="G141" s="103">
        <v>4</v>
      </c>
      <c r="H141" s="103" t="s">
        <v>46</v>
      </c>
      <c r="I141" s="103">
        <v>8</v>
      </c>
      <c r="J141" s="104">
        <f t="shared" ref="J141:J156" si="11">IF($G$23-I141-G141&lt;=0,$G$23-I141-G141+52,$G$23-I141-G141)</f>
        <v>8</v>
      </c>
      <c r="K141" s="104">
        <f>IF($G$23-I141&lt;=0,$G$23-Table3[[#This Row],[8-10" container finish time]]+52,$G$23-I141)</f>
        <v>12</v>
      </c>
      <c r="L141" s="105"/>
      <c r="M141" s="62"/>
      <c r="N141" s="4"/>
    </row>
    <row r="142" spans="1:14" s="3" customFormat="1" ht="20.5" customHeight="1" x14ac:dyDescent="0.25">
      <c r="A142" s="106" t="s">
        <v>34</v>
      </c>
      <c r="B142" s="107" t="s">
        <v>181</v>
      </c>
      <c r="C142" s="82"/>
      <c r="D142" s="108">
        <v>40989</v>
      </c>
      <c r="E142" s="85" t="s">
        <v>8</v>
      </c>
      <c r="F142" s="85" t="s">
        <v>131</v>
      </c>
      <c r="G142" s="86">
        <v>4</v>
      </c>
      <c r="H142" s="86" t="s">
        <v>46</v>
      </c>
      <c r="I142" s="86">
        <v>8</v>
      </c>
      <c r="J142" s="87">
        <f t="shared" si="11"/>
        <v>8</v>
      </c>
      <c r="K142" s="87">
        <f>IF($G$23-I142&lt;=0,$G$23-Table3[[#This Row],[8-10" container finish time]]+52,$G$23-I142)</f>
        <v>12</v>
      </c>
      <c r="L142" s="88"/>
      <c r="M142" s="63"/>
      <c r="N142" s="4"/>
    </row>
    <row r="143" spans="1:14" s="3" customFormat="1" ht="20.5" customHeight="1" x14ac:dyDescent="0.4">
      <c r="A143" s="106"/>
      <c r="B143" s="107"/>
      <c r="C143" s="82"/>
      <c r="D143" s="108">
        <v>71231</v>
      </c>
      <c r="E143" s="85" t="s">
        <v>20</v>
      </c>
      <c r="F143" s="85" t="s">
        <v>103</v>
      </c>
      <c r="G143" s="86">
        <v>5</v>
      </c>
      <c r="H143" s="86">
        <v>3</v>
      </c>
      <c r="I143" s="86">
        <v>8</v>
      </c>
      <c r="J143" s="87">
        <f t="shared" si="11"/>
        <v>7</v>
      </c>
      <c r="K143" s="87">
        <f>IF($G$23-I143&lt;=0,$G$23-Table3[[#This Row],[8-10" container finish time]]+52,$G$23-I143)</f>
        <v>12</v>
      </c>
      <c r="L143" s="88"/>
      <c r="M143" s="58" t="s">
        <v>221</v>
      </c>
      <c r="N143" s="4"/>
    </row>
    <row r="144" spans="1:14" s="3" customFormat="1" ht="20.5" customHeight="1" thickBot="1" x14ac:dyDescent="0.35">
      <c r="A144" s="89"/>
      <c r="B144" s="90"/>
      <c r="C144" s="91"/>
      <c r="D144" s="109">
        <v>80073</v>
      </c>
      <c r="E144" s="94" t="s">
        <v>19</v>
      </c>
      <c r="F144" s="94" t="s">
        <v>22</v>
      </c>
      <c r="G144" s="95">
        <v>4</v>
      </c>
      <c r="H144" s="95">
        <v>3</v>
      </c>
      <c r="I144" s="95">
        <v>8</v>
      </c>
      <c r="J144" s="96">
        <f t="shared" si="11"/>
        <v>8</v>
      </c>
      <c r="K144" s="96">
        <f>IF($G$23-I144&lt;=0,$G$23-Table3[[#This Row],[8-10" container finish time]]+52,$G$23-I144)</f>
        <v>12</v>
      </c>
      <c r="L144" s="97"/>
      <c r="M144" s="64"/>
      <c r="N144" s="4"/>
    </row>
    <row r="145" spans="1:14" s="3" customFormat="1" ht="20.5" customHeight="1" x14ac:dyDescent="0.3">
      <c r="A145" s="164"/>
      <c r="B145" s="165"/>
      <c r="C145" s="166"/>
      <c r="D145" s="167">
        <v>87118</v>
      </c>
      <c r="E145" s="168" t="s">
        <v>23</v>
      </c>
      <c r="F145" s="168" t="s">
        <v>95</v>
      </c>
      <c r="G145" s="169">
        <v>6</v>
      </c>
      <c r="H145" s="169">
        <v>4</v>
      </c>
      <c r="I145" s="169">
        <v>8</v>
      </c>
      <c r="J145" s="170">
        <f t="shared" si="11"/>
        <v>6</v>
      </c>
      <c r="K145" s="170">
        <f>IF($G$23-I145&lt;=0,$G$23-Table3[[#This Row],[8-10" container finish time]]+52,$G$23-I145)</f>
        <v>12</v>
      </c>
      <c r="L145" s="171"/>
      <c r="M145" s="67"/>
      <c r="N145" s="4"/>
    </row>
    <row r="146" spans="1:14" s="3" customFormat="1" ht="20.5" customHeight="1" x14ac:dyDescent="0.25">
      <c r="A146" s="172" t="s">
        <v>34</v>
      </c>
      <c r="B146" s="173" t="s">
        <v>182</v>
      </c>
      <c r="C146" s="174"/>
      <c r="D146" s="175">
        <v>39024</v>
      </c>
      <c r="E146" s="176" t="s">
        <v>8</v>
      </c>
      <c r="F146" s="176" t="s">
        <v>132</v>
      </c>
      <c r="G146" s="177">
        <v>4</v>
      </c>
      <c r="H146" s="177" t="s">
        <v>46</v>
      </c>
      <c r="I146" s="177">
        <v>8</v>
      </c>
      <c r="J146" s="178">
        <f t="shared" si="11"/>
        <v>8</v>
      </c>
      <c r="K146" s="178">
        <f>IF($G$23-I146&lt;=0,$G$23-Table3[[#This Row],[8-10" container finish time]]+52,$G$23-I146)</f>
        <v>12</v>
      </c>
      <c r="L146" s="179"/>
      <c r="M146" s="68"/>
      <c r="N146" s="4"/>
    </row>
    <row r="147" spans="1:14" s="3" customFormat="1" ht="20.5" customHeight="1" x14ac:dyDescent="0.4">
      <c r="A147" s="172"/>
      <c r="B147" s="173"/>
      <c r="C147" s="174"/>
      <c r="D147" s="175">
        <v>80093</v>
      </c>
      <c r="E147" s="176" t="s">
        <v>85</v>
      </c>
      <c r="F147" s="176" t="s">
        <v>86</v>
      </c>
      <c r="G147" s="177">
        <v>4</v>
      </c>
      <c r="H147" s="177">
        <v>3</v>
      </c>
      <c r="I147" s="177">
        <v>8</v>
      </c>
      <c r="J147" s="178">
        <f t="shared" si="11"/>
        <v>8</v>
      </c>
      <c r="K147" s="178">
        <f>IF($G$23-I147&lt;=0,$G$23-Table3[[#This Row],[8-10" container finish time]]+52,$G$23-I147)</f>
        <v>12</v>
      </c>
      <c r="L147" s="179"/>
      <c r="M147" s="58" t="s">
        <v>221</v>
      </c>
      <c r="N147" s="4"/>
    </row>
    <row r="148" spans="1:14" s="3" customFormat="1" ht="20.5" customHeight="1" thickBot="1" x14ac:dyDescent="0.35">
      <c r="A148" s="180"/>
      <c r="B148" s="181"/>
      <c r="C148" s="182"/>
      <c r="D148" s="183">
        <v>42557</v>
      </c>
      <c r="E148" s="184" t="s">
        <v>18</v>
      </c>
      <c r="F148" s="184" t="s">
        <v>145</v>
      </c>
      <c r="G148" s="185">
        <v>4</v>
      </c>
      <c r="H148" s="185">
        <v>3</v>
      </c>
      <c r="I148" s="185">
        <v>8</v>
      </c>
      <c r="J148" s="186">
        <f t="shared" si="11"/>
        <v>8</v>
      </c>
      <c r="K148" s="186">
        <f>IF($G$23-I148&lt;=0,$G$23-Table3[[#This Row],[8-10" container finish time]]+52,$G$23-I148)</f>
        <v>12</v>
      </c>
      <c r="L148" s="187"/>
      <c r="M148" s="69"/>
      <c r="N148" s="4"/>
    </row>
    <row r="149" spans="1:14" s="3" customFormat="1" ht="20.5" customHeight="1" x14ac:dyDescent="0.3">
      <c r="A149" s="98"/>
      <c r="B149" s="99"/>
      <c r="C149" s="100"/>
      <c r="D149" s="101">
        <v>80083</v>
      </c>
      <c r="E149" s="102" t="s">
        <v>19</v>
      </c>
      <c r="F149" s="102" t="s">
        <v>88</v>
      </c>
      <c r="G149" s="103">
        <v>4</v>
      </c>
      <c r="H149" s="103">
        <v>3</v>
      </c>
      <c r="I149" s="103">
        <v>8</v>
      </c>
      <c r="J149" s="104">
        <f t="shared" ref="J149:J152" si="12">IF($G$23-I149-G149&lt;=0,$G$23-I149-G149+52,$G$23-I149-G149)</f>
        <v>8</v>
      </c>
      <c r="K149" s="104">
        <f>IF($G$23-I149&lt;=0,$G$23-Table3[[#This Row],[8-10" container finish time]]+52,$G$23-I149)</f>
        <v>12</v>
      </c>
      <c r="L149" s="105"/>
      <c r="M149" s="62"/>
      <c r="N149" s="4"/>
    </row>
    <row r="150" spans="1:14" s="3" customFormat="1" ht="20.5" customHeight="1" x14ac:dyDescent="0.25">
      <c r="A150" s="106" t="s">
        <v>34</v>
      </c>
      <c r="B150" s="107" t="s">
        <v>183</v>
      </c>
      <c r="C150" s="82"/>
      <c r="D150" s="108">
        <v>71227</v>
      </c>
      <c r="E150" s="85" t="s">
        <v>20</v>
      </c>
      <c r="F150" s="85" t="s">
        <v>81</v>
      </c>
      <c r="G150" s="86">
        <v>5</v>
      </c>
      <c r="H150" s="86">
        <v>3</v>
      </c>
      <c r="I150" s="86">
        <v>8</v>
      </c>
      <c r="J150" s="87">
        <f t="shared" si="12"/>
        <v>7</v>
      </c>
      <c r="K150" s="87">
        <f>IF($G$23-I150&lt;=0,$G$23-Table3[[#This Row],[8-10" container finish time]]+52,$G$23-I150)</f>
        <v>12</v>
      </c>
      <c r="L150" s="88"/>
      <c r="M150" s="63"/>
      <c r="N150" s="4"/>
    </row>
    <row r="151" spans="1:14" s="3" customFormat="1" ht="20.5" customHeight="1" x14ac:dyDescent="0.4">
      <c r="A151" s="106"/>
      <c r="B151" s="107"/>
      <c r="C151" s="82"/>
      <c r="D151" s="108">
        <v>40989</v>
      </c>
      <c r="E151" s="85" t="s">
        <v>77</v>
      </c>
      <c r="F151" s="85" t="s">
        <v>131</v>
      </c>
      <c r="G151" s="86">
        <v>4</v>
      </c>
      <c r="H151" s="86" t="s">
        <v>46</v>
      </c>
      <c r="I151" s="86">
        <v>8</v>
      </c>
      <c r="J151" s="87">
        <f t="shared" si="12"/>
        <v>8</v>
      </c>
      <c r="K151" s="87">
        <f>IF($G$23-I151&lt;=0,$G$23-Table3[[#This Row],[8-10" container finish time]]+52,$G$23-I151)</f>
        <v>12</v>
      </c>
      <c r="L151" s="88"/>
      <c r="M151" s="58" t="s">
        <v>221</v>
      </c>
      <c r="N151" s="4"/>
    </row>
    <row r="152" spans="1:14" s="3" customFormat="1" ht="20.5" customHeight="1" thickBot="1" x14ac:dyDescent="0.35">
      <c r="A152" s="89"/>
      <c r="B152" s="90"/>
      <c r="C152" s="91"/>
      <c r="D152" s="109">
        <v>72972</v>
      </c>
      <c r="E152" s="94" t="s">
        <v>17</v>
      </c>
      <c r="F152" s="94" t="s">
        <v>89</v>
      </c>
      <c r="G152" s="95">
        <v>5</v>
      </c>
      <c r="H152" s="95">
        <v>3</v>
      </c>
      <c r="I152" s="95">
        <v>8</v>
      </c>
      <c r="J152" s="96">
        <f t="shared" si="12"/>
        <v>7</v>
      </c>
      <c r="K152" s="96">
        <f>IF($G$23-I152&lt;=0,$G$23-Table3[[#This Row],[8-10" container finish time]]+52,$G$23-I152)</f>
        <v>12</v>
      </c>
      <c r="L152" s="97"/>
      <c r="M152" s="64"/>
      <c r="N152" s="4"/>
    </row>
    <row r="153" spans="1:14" s="3" customFormat="1" ht="20.5" customHeight="1" x14ac:dyDescent="0.3">
      <c r="A153" s="164"/>
      <c r="B153" s="165"/>
      <c r="C153" s="166"/>
      <c r="D153" s="167">
        <v>20844</v>
      </c>
      <c r="E153" s="168" t="s">
        <v>35</v>
      </c>
      <c r="F153" s="168" t="s">
        <v>37</v>
      </c>
      <c r="G153" s="169">
        <v>4</v>
      </c>
      <c r="H153" s="169" t="s">
        <v>46</v>
      </c>
      <c r="I153" s="169">
        <v>8</v>
      </c>
      <c r="J153" s="170">
        <f t="shared" si="11"/>
        <v>8</v>
      </c>
      <c r="K153" s="170">
        <f>IF($G$23-I153&lt;=0,$G$23-Table3[[#This Row],[8-10" container finish time]]+52,$G$23-I153)</f>
        <v>12</v>
      </c>
      <c r="L153" s="171"/>
      <c r="M153" s="67"/>
      <c r="N153" s="4"/>
    </row>
    <row r="154" spans="1:14" s="3" customFormat="1" ht="20.5" customHeight="1" x14ac:dyDescent="0.25">
      <c r="A154" s="172" t="s">
        <v>34</v>
      </c>
      <c r="B154" s="173" t="s">
        <v>269</v>
      </c>
      <c r="C154" s="174"/>
      <c r="D154" s="175">
        <v>35152</v>
      </c>
      <c r="E154" s="176" t="s">
        <v>6</v>
      </c>
      <c r="F154" s="176" t="s">
        <v>228</v>
      </c>
      <c r="G154" s="177">
        <v>4</v>
      </c>
      <c r="H154" s="177">
        <v>3</v>
      </c>
      <c r="I154" s="177">
        <v>8</v>
      </c>
      <c r="J154" s="178">
        <f t="shared" si="11"/>
        <v>8</v>
      </c>
      <c r="K154" s="178">
        <f>IF($G$23-I154&lt;=0,$G$23-Table3[[#This Row],[8-10" container finish time]]+52,$G$23-I154)</f>
        <v>12</v>
      </c>
      <c r="L154" s="179"/>
      <c r="M154" s="68"/>
      <c r="N154" s="4"/>
    </row>
    <row r="155" spans="1:14" s="3" customFormat="1" ht="20.5" customHeight="1" x14ac:dyDescent="0.4">
      <c r="A155" s="172"/>
      <c r="B155" s="173"/>
      <c r="C155" s="174"/>
      <c r="D155" s="175">
        <v>71571</v>
      </c>
      <c r="E155" s="176" t="s">
        <v>20</v>
      </c>
      <c r="F155" s="176" t="s">
        <v>78</v>
      </c>
      <c r="G155" s="177">
        <v>5</v>
      </c>
      <c r="H155" s="177">
        <v>3</v>
      </c>
      <c r="I155" s="177">
        <v>8</v>
      </c>
      <c r="J155" s="178">
        <f t="shared" si="11"/>
        <v>7</v>
      </c>
      <c r="K155" s="178">
        <f>IF($G$23-I155&lt;=0,$G$23-Table3[[#This Row],[8-10" container finish time]]+52,$G$23-I155)</f>
        <v>12</v>
      </c>
      <c r="L155" s="179"/>
      <c r="M155" s="58" t="s">
        <v>221</v>
      </c>
      <c r="N155" s="4"/>
    </row>
    <row r="156" spans="1:14" s="3" customFormat="1" ht="20.5" customHeight="1" thickBot="1" x14ac:dyDescent="0.35">
      <c r="A156" s="180"/>
      <c r="B156" s="181"/>
      <c r="C156" s="182"/>
      <c r="D156" s="183">
        <v>72752</v>
      </c>
      <c r="E156" s="184" t="s">
        <v>90</v>
      </c>
      <c r="F156" s="184" t="s">
        <v>91</v>
      </c>
      <c r="G156" s="185">
        <v>3</v>
      </c>
      <c r="H156" s="185">
        <v>2</v>
      </c>
      <c r="I156" s="185">
        <v>8</v>
      </c>
      <c r="J156" s="186">
        <f t="shared" si="11"/>
        <v>9</v>
      </c>
      <c r="K156" s="186">
        <f>IF($G$23-I156&lt;=0,$G$23-Table3[[#This Row],[8-10" container finish time]]+52,$G$23-I156)</f>
        <v>12</v>
      </c>
      <c r="L156" s="187"/>
      <c r="M156" s="69"/>
      <c r="N156" s="4"/>
    </row>
    <row r="157" spans="1:14" s="3" customFormat="1" ht="20.5" customHeight="1" x14ac:dyDescent="0.3">
      <c r="A157" s="98"/>
      <c r="B157" s="99"/>
      <c r="C157" s="100"/>
      <c r="D157" s="101">
        <v>41740</v>
      </c>
      <c r="E157" s="102" t="s">
        <v>8</v>
      </c>
      <c r="F157" s="102" t="s">
        <v>133</v>
      </c>
      <c r="G157" s="103">
        <v>4</v>
      </c>
      <c r="H157" s="103" t="s">
        <v>46</v>
      </c>
      <c r="I157" s="103">
        <v>8</v>
      </c>
      <c r="J157" s="104">
        <f t="shared" ref="J157:J180" si="13">IF($G$23-I157-G157&lt;=0,$G$23-I157-G157+52,$G$23-I157-G157)</f>
        <v>8</v>
      </c>
      <c r="K157" s="104">
        <f>IF($G$23-I157&lt;=0,$G$23-Table3[[#This Row],[8-10" container finish time]]+52,$G$23-I157)</f>
        <v>12</v>
      </c>
      <c r="L157" s="105"/>
      <c r="M157" s="62"/>
      <c r="N157" s="4"/>
    </row>
    <row r="158" spans="1:14" s="3" customFormat="1" ht="20.5" customHeight="1" x14ac:dyDescent="0.25">
      <c r="A158" s="106" t="s">
        <v>34</v>
      </c>
      <c r="B158" s="107" t="s">
        <v>184</v>
      </c>
      <c r="C158" s="82"/>
      <c r="D158" s="108">
        <v>87124</v>
      </c>
      <c r="E158" s="85" t="s">
        <v>23</v>
      </c>
      <c r="F158" s="85" t="s">
        <v>92</v>
      </c>
      <c r="G158" s="86">
        <v>6</v>
      </c>
      <c r="H158" s="86">
        <v>4</v>
      </c>
      <c r="I158" s="86">
        <v>8</v>
      </c>
      <c r="J158" s="87">
        <f t="shared" si="13"/>
        <v>6</v>
      </c>
      <c r="K158" s="87">
        <f>IF($G$23-I158&lt;=0,$G$23-Table3[[#This Row],[8-10" container finish time]]+52,$G$23-I158)</f>
        <v>12</v>
      </c>
      <c r="L158" s="88"/>
      <c r="M158" s="63"/>
      <c r="N158" s="4"/>
    </row>
    <row r="159" spans="1:14" s="3" customFormat="1" ht="20.5" customHeight="1" x14ac:dyDescent="0.4">
      <c r="A159" s="106"/>
      <c r="B159" s="107"/>
      <c r="C159" s="82"/>
      <c r="D159" s="108">
        <v>74027</v>
      </c>
      <c r="E159" s="85" t="s">
        <v>12</v>
      </c>
      <c r="F159" s="85" t="s">
        <v>69</v>
      </c>
      <c r="G159" s="86">
        <v>4</v>
      </c>
      <c r="H159" s="86">
        <v>3</v>
      </c>
      <c r="I159" s="86">
        <v>8</v>
      </c>
      <c r="J159" s="87">
        <f t="shared" si="13"/>
        <v>8</v>
      </c>
      <c r="K159" s="87">
        <f>IF($G$23-I159&lt;=0,$G$23-Table3[[#This Row],[8-10" container finish time]]+52,$G$23-I159)</f>
        <v>12</v>
      </c>
      <c r="L159" s="88"/>
      <c r="M159" s="58" t="s">
        <v>221</v>
      </c>
      <c r="N159" s="4"/>
    </row>
    <row r="160" spans="1:14" s="3" customFormat="1" ht="20.5" customHeight="1" thickBot="1" x14ac:dyDescent="0.35">
      <c r="A160" s="89"/>
      <c r="B160" s="90"/>
      <c r="C160" s="91"/>
      <c r="D160" s="109">
        <v>71072</v>
      </c>
      <c r="E160" s="94" t="s">
        <v>21</v>
      </c>
      <c r="F160" s="94" t="s">
        <v>129</v>
      </c>
      <c r="G160" s="95">
        <v>3</v>
      </c>
      <c r="H160" s="95">
        <v>2</v>
      </c>
      <c r="I160" s="95">
        <v>8</v>
      </c>
      <c r="J160" s="96">
        <f t="shared" si="13"/>
        <v>9</v>
      </c>
      <c r="K160" s="96">
        <f>IF($G$23-I160&lt;=0,$G$23-Table3[[#This Row],[8-10" container finish time]]+52,$G$23-I160)</f>
        <v>12</v>
      </c>
      <c r="L160" s="97"/>
      <c r="M160" s="64"/>
      <c r="N160" s="4"/>
    </row>
    <row r="161" spans="1:14" s="3" customFormat="1" ht="20.5" customHeight="1" x14ac:dyDescent="0.3">
      <c r="A161" s="217"/>
      <c r="B161" s="173"/>
      <c r="C161" s="174"/>
      <c r="D161" s="218">
        <v>87118</v>
      </c>
      <c r="E161" s="219" t="s">
        <v>23</v>
      </c>
      <c r="F161" s="219" t="s">
        <v>95</v>
      </c>
      <c r="G161" s="216">
        <v>6</v>
      </c>
      <c r="H161" s="216">
        <v>4</v>
      </c>
      <c r="I161" s="216">
        <v>8</v>
      </c>
      <c r="J161" s="220">
        <f t="shared" ref="J161:J164" si="14">IF($G$23-I161-G161&lt;=0,$G$23-I161-G161+52,$G$23-I161-G161)</f>
        <v>6</v>
      </c>
      <c r="K161" s="221">
        <f>IF($G$23-I161&lt;=0,$G$23-Table3[[#This Row],[8-10" container finish time]]+52,$G$23-I161)</f>
        <v>12</v>
      </c>
      <c r="L161" s="222"/>
      <c r="M161" s="72"/>
      <c r="N161" s="4"/>
    </row>
    <row r="162" spans="1:14" s="3" customFormat="1" ht="20.5" customHeight="1" x14ac:dyDescent="0.3">
      <c r="A162" s="217" t="s">
        <v>93</v>
      </c>
      <c r="B162" s="173" t="s">
        <v>249</v>
      </c>
      <c r="C162" s="174"/>
      <c r="D162" s="218">
        <v>80596</v>
      </c>
      <c r="E162" s="219" t="s">
        <v>250</v>
      </c>
      <c r="F162" s="219" t="s">
        <v>251</v>
      </c>
      <c r="G162" s="216">
        <v>6</v>
      </c>
      <c r="H162" s="216" t="s">
        <v>46</v>
      </c>
      <c r="I162" s="216">
        <v>8</v>
      </c>
      <c r="J162" s="220">
        <f t="shared" si="14"/>
        <v>6</v>
      </c>
      <c r="K162" s="223">
        <f>IF($G$23-I162&lt;=0,$G$23-Table3[[#This Row],[8-10" container finish time]]+52,$G$23-I162)</f>
        <v>12</v>
      </c>
      <c r="L162" s="222"/>
      <c r="M162" s="72"/>
      <c r="N162" s="4"/>
    </row>
    <row r="163" spans="1:14" s="3" customFormat="1" ht="20.5" customHeight="1" x14ac:dyDescent="0.3">
      <c r="A163" s="217"/>
      <c r="B163" s="173"/>
      <c r="C163" s="174"/>
      <c r="D163" s="218">
        <v>44063</v>
      </c>
      <c r="E163" s="219" t="s">
        <v>6</v>
      </c>
      <c r="F163" s="219" t="s">
        <v>141</v>
      </c>
      <c r="G163" s="216">
        <v>4</v>
      </c>
      <c r="H163" s="216">
        <v>3</v>
      </c>
      <c r="I163" s="216">
        <v>8</v>
      </c>
      <c r="J163" s="220">
        <f t="shared" si="14"/>
        <v>8</v>
      </c>
      <c r="K163" s="223">
        <f>IF($G$23-I163&lt;=0,$G$23-Table3[[#This Row],[8-10" container finish time]]+52,$G$23-I163)</f>
        <v>12</v>
      </c>
      <c r="L163" s="222"/>
      <c r="M163" s="72"/>
      <c r="N163" s="4"/>
    </row>
    <row r="164" spans="1:14" s="3" customFormat="1" ht="20.5" customHeight="1" thickBot="1" x14ac:dyDescent="0.35">
      <c r="A164" s="217"/>
      <c r="B164" s="173"/>
      <c r="C164" s="174"/>
      <c r="D164" s="218">
        <v>43012</v>
      </c>
      <c r="E164" s="219" t="s">
        <v>18</v>
      </c>
      <c r="F164" s="219" t="s">
        <v>125</v>
      </c>
      <c r="G164" s="216">
        <v>4</v>
      </c>
      <c r="H164" s="216">
        <v>3</v>
      </c>
      <c r="I164" s="216">
        <v>8</v>
      </c>
      <c r="J164" s="220">
        <f t="shared" si="14"/>
        <v>8</v>
      </c>
      <c r="K164" s="223">
        <f>IF($G$23-I164&lt;=0,$G$23-Table3[[#This Row],[8-10" container finish time]]+52,$G$23-I164)</f>
        <v>12</v>
      </c>
      <c r="L164" s="222"/>
      <c r="M164" s="72"/>
      <c r="N164" s="4"/>
    </row>
    <row r="165" spans="1:14" s="3" customFormat="1" ht="20.5" customHeight="1" x14ac:dyDescent="0.3">
      <c r="A165" s="98"/>
      <c r="B165" s="99"/>
      <c r="C165" s="100"/>
      <c r="D165" s="101">
        <v>80506</v>
      </c>
      <c r="E165" s="102" t="s">
        <v>23</v>
      </c>
      <c r="F165" s="102" t="s">
        <v>94</v>
      </c>
      <c r="G165" s="103">
        <v>6</v>
      </c>
      <c r="H165" s="103">
        <v>4</v>
      </c>
      <c r="I165" s="103">
        <v>8</v>
      </c>
      <c r="J165" s="104">
        <f t="shared" si="13"/>
        <v>6</v>
      </c>
      <c r="K165" s="104">
        <f>IF($G$23-I165&lt;=0,$G$23-Table3[[#This Row],[8-10" container finish time]]+52,$G$23-I165)</f>
        <v>12</v>
      </c>
      <c r="L165" s="105"/>
      <c r="M165" s="67"/>
      <c r="N165" s="4"/>
    </row>
    <row r="166" spans="1:14" s="3" customFormat="1" ht="20.5" customHeight="1" x14ac:dyDescent="0.25">
      <c r="A166" s="106" t="s">
        <v>93</v>
      </c>
      <c r="B166" s="107" t="s">
        <v>185</v>
      </c>
      <c r="C166" s="86"/>
      <c r="D166" s="108">
        <v>40906</v>
      </c>
      <c r="E166" s="85" t="s">
        <v>8</v>
      </c>
      <c r="F166" s="85" t="s">
        <v>134</v>
      </c>
      <c r="G166" s="86">
        <v>4</v>
      </c>
      <c r="H166" s="86" t="s">
        <v>46</v>
      </c>
      <c r="I166" s="86">
        <v>8</v>
      </c>
      <c r="J166" s="87">
        <f t="shared" si="13"/>
        <v>8</v>
      </c>
      <c r="K166" s="87">
        <f>IF($G$23-I166&lt;=0,$G$23-Table3[[#This Row],[8-10" container finish time]]+52,$G$23-I166)</f>
        <v>12</v>
      </c>
      <c r="L166" s="88"/>
      <c r="M166" s="68"/>
      <c r="N166" s="4"/>
    </row>
    <row r="167" spans="1:14" s="3" customFormat="1" ht="20.5" customHeight="1" x14ac:dyDescent="0.4">
      <c r="A167" s="106"/>
      <c r="B167" s="108"/>
      <c r="C167" s="86"/>
      <c r="D167" s="108">
        <v>43565</v>
      </c>
      <c r="E167" s="85" t="s">
        <v>6</v>
      </c>
      <c r="F167" s="85" t="s">
        <v>223</v>
      </c>
      <c r="G167" s="86">
        <v>4</v>
      </c>
      <c r="H167" s="86">
        <v>3</v>
      </c>
      <c r="I167" s="86">
        <v>8</v>
      </c>
      <c r="J167" s="87">
        <f t="shared" si="13"/>
        <v>8</v>
      </c>
      <c r="K167" s="87">
        <f>IF($G$23-I167&lt;=0,$G$23-Table3[[#This Row],[8-10" container finish time]]+52,$G$23-I167)</f>
        <v>12</v>
      </c>
      <c r="L167" s="88"/>
      <c r="M167" s="58" t="s">
        <v>221</v>
      </c>
      <c r="N167" s="4"/>
    </row>
    <row r="168" spans="1:14" s="3" customFormat="1" ht="20.5" customHeight="1" thickBot="1" x14ac:dyDescent="0.35">
      <c r="A168" s="89"/>
      <c r="B168" s="109"/>
      <c r="C168" s="95"/>
      <c r="D168" s="109">
        <v>42426</v>
      </c>
      <c r="E168" s="94" t="s">
        <v>71</v>
      </c>
      <c r="F168" s="94" t="s">
        <v>121</v>
      </c>
      <c r="G168" s="95">
        <v>4</v>
      </c>
      <c r="H168" s="95">
        <v>3</v>
      </c>
      <c r="I168" s="95">
        <v>8</v>
      </c>
      <c r="J168" s="96">
        <f t="shared" si="13"/>
        <v>8</v>
      </c>
      <c r="K168" s="96">
        <f>IF($G$23-I168&lt;=0,$G$23-Table3[[#This Row],[8-10" container finish time]]+52,$G$23-I168)</f>
        <v>12</v>
      </c>
      <c r="L168" s="97"/>
      <c r="M168" s="69"/>
      <c r="N168" s="4"/>
    </row>
    <row r="169" spans="1:14" s="3" customFormat="1" ht="20.5" customHeight="1" x14ac:dyDescent="0.3">
      <c r="A169" s="188"/>
      <c r="B169" s="189"/>
      <c r="C169" s="190"/>
      <c r="D169" s="191">
        <v>87118</v>
      </c>
      <c r="E169" s="192" t="s">
        <v>23</v>
      </c>
      <c r="F169" s="192" t="s">
        <v>95</v>
      </c>
      <c r="G169" s="193">
        <v>6</v>
      </c>
      <c r="H169" s="193">
        <v>4</v>
      </c>
      <c r="I169" s="193">
        <v>8</v>
      </c>
      <c r="J169" s="194">
        <f t="shared" ref="J169:J170" si="15">IF($G$23-I169-G169&lt;=0,$G$23-I169-G169+52,$G$23-I169-G169)</f>
        <v>6</v>
      </c>
      <c r="K169" s="194">
        <f>IF($G$23-I169&lt;=0,$G$23-Table3[[#This Row],[8-10" container finish time]]+52,$G$23-I169)</f>
        <v>12</v>
      </c>
      <c r="L169" s="195"/>
      <c r="M169" s="73"/>
      <c r="N169" s="4"/>
    </row>
    <row r="170" spans="1:14" s="3" customFormat="1" ht="20.5" customHeight="1" x14ac:dyDescent="0.25">
      <c r="A170" s="172" t="s">
        <v>93</v>
      </c>
      <c r="B170" s="173" t="s">
        <v>188</v>
      </c>
      <c r="C170" s="177"/>
      <c r="D170" s="175">
        <v>39918</v>
      </c>
      <c r="E170" s="176" t="s">
        <v>8</v>
      </c>
      <c r="F170" s="176" t="s">
        <v>140</v>
      </c>
      <c r="G170" s="177">
        <v>4</v>
      </c>
      <c r="H170" s="177" t="s">
        <v>46</v>
      </c>
      <c r="I170" s="177">
        <v>8</v>
      </c>
      <c r="J170" s="178">
        <f t="shared" si="15"/>
        <v>8</v>
      </c>
      <c r="K170" s="178">
        <f>IF($G$23-I170&lt;=0,$G$23-Table3[[#This Row],[8-10" container finish time]]+52,$G$23-I170)</f>
        <v>12</v>
      </c>
      <c r="L170" s="179"/>
      <c r="M170" s="74"/>
      <c r="N170" s="4"/>
    </row>
    <row r="171" spans="1:14" s="3" customFormat="1" ht="20.5" customHeight="1" x14ac:dyDescent="0.4">
      <c r="A171" s="172"/>
      <c r="B171" s="175"/>
      <c r="C171" s="177"/>
      <c r="D171" s="175">
        <v>42557</v>
      </c>
      <c r="E171" s="176" t="s">
        <v>18</v>
      </c>
      <c r="F171" s="176" t="s">
        <v>145</v>
      </c>
      <c r="G171" s="177">
        <v>4</v>
      </c>
      <c r="H171" s="177">
        <v>3</v>
      </c>
      <c r="I171" s="177">
        <v>8</v>
      </c>
      <c r="J171" s="178">
        <f t="shared" ref="J171:J176" si="16">IF($G$23-I171-G171&lt;=0,$G$23-I171-G171+52,$G$23-I171-G171)</f>
        <v>8</v>
      </c>
      <c r="K171" s="178">
        <f>IF($G$23-I171&lt;=0,$G$23-Table3[[#This Row],[8-10" container finish time]]+52,$G$23-I171)</f>
        <v>12</v>
      </c>
      <c r="L171" s="179"/>
      <c r="M171" s="58" t="s">
        <v>221</v>
      </c>
      <c r="N171" s="4"/>
    </row>
    <row r="172" spans="1:14" s="3" customFormat="1" ht="20.5" customHeight="1" thickBot="1" x14ac:dyDescent="0.35">
      <c r="A172" s="196"/>
      <c r="B172" s="198"/>
      <c r="C172" s="200"/>
      <c r="D172" s="198">
        <v>76113</v>
      </c>
      <c r="E172" s="199" t="s">
        <v>96</v>
      </c>
      <c r="F172" s="199" t="s">
        <v>97</v>
      </c>
      <c r="G172" s="200">
        <v>4</v>
      </c>
      <c r="H172" s="200" t="s">
        <v>46</v>
      </c>
      <c r="I172" s="200">
        <v>8</v>
      </c>
      <c r="J172" s="201">
        <f t="shared" si="16"/>
        <v>8</v>
      </c>
      <c r="K172" s="201">
        <f>IF($G$23-I172&lt;=0,$G$23-Table3[[#This Row],[8-10" container finish time]]+52,$G$23-I172)</f>
        <v>12</v>
      </c>
      <c r="L172" s="202"/>
      <c r="M172" s="73"/>
      <c r="N172" s="4"/>
    </row>
    <row r="173" spans="1:14" s="3" customFormat="1" ht="20.5" customHeight="1" x14ac:dyDescent="0.3">
      <c r="A173" s="98"/>
      <c r="B173" s="99"/>
      <c r="C173" s="100"/>
      <c r="D173" s="101">
        <v>87118</v>
      </c>
      <c r="E173" s="102" t="s">
        <v>23</v>
      </c>
      <c r="F173" s="102" t="s">
        <v>95</v>
      </c>
      <c r="G173" s="103">
        <v>6</v>
      </c>
      <c r="H173" s="103">
        <v>4</v>
      </c>
      <c r="I173" s="103">
        <v>8</v>
      </c>
      <c r="J173" s="104">
        <f t="shared" si="16"/>
        <v>6</v>
      </c>
      <c r="K173" s="104">
        <f>IF($G$23-I173&lt;=0,$G$23-Table3[[#This Row],[8-10" container finish time]]+52,$G$23-I173)</f>
        <v>12</v>
      </c>
      <c r="L173" s="105"/>
      <c r="M173" s="67"/>
      <c r="N173" s="4"/>
    </row>
    <row r="174" spans="1:14" s="3" customFormat="1" ht="20.5" customHeight="1" x14ac:dyDescent="0.25">
      <c r="A174" s="106" t="s">
        <v>93</v>
      </c>
      <c r="B174" s="107" t="s">
        <v>189</v>
      </c>
      <c r="C174" s="86"/>
      <c r="D174" s="108">
        <v>71072</v>
      </c>
      <c r="E174" s="85" t="s">
        <v>98</v>
      </c>
      <c r="F174" s="85" t="s">
        <v>129</v>
      </c>
      <c r="G174" s="86">
        <v>3</v>
      </c>
      <c r="H174" s="86">
        <v>2</v>
      </c>
      <c r="I174" s="86">
        <v>8</v>
      </c>
      <c r="J174" s="87">
        <f t="shared" si="16"/>
        <v>9</v>
      </c>
      <c r="K174" s="87">
        <f>IF($G$23-I174&lt;=0,$G$23-Table3[[#This Row],[8-10" container finish time]]+52,$G$23-I174)</f>
        <v>12</v>
      </c>
      <c r="L174" s="88"/>
      <c r="M174" s="68"/>
      <c r="N174" s="4"/>
    </row>
    <row r="175" spans="1:14" s="3" customFormat="1" ht="20.5" customHeight="1" x14ac:dyDescent="0.4">
      <c r="A175" s="106"/>
      <c r="B175" s="108"/>
      <c r="C175" s="86"/>
      <c r="D175" s="108">
        <v>74026</v>
      </c>
      <c r="E175" s="85" t="s">
        <v>63</v>
      </c>
      <c r="F175" s="85" t="s">
        <v>76</v>
      </c>
      <c r="G175" s="86">
        <v>4</v>
      </c>
      <c r="H175" s="86">
        <v>3</v>
      </c>
      <c r="I175" s="86">
        <v>8</v>
      </c>
      <c r="J175" s="87">
        <f t="shared" si="16"/>
        <v>8</v>
      </c>
      <c r="K175" s="87">
        <f>IF($G$23-I175&lt;=0,$G$23-Table3[[#This Row],[8-10" container finish time]]+52,$G$23-I175)</f>
        <v>12</v>
      </c>
      <c r="L175" s="88"/>
      <c r="M175" s="58" t="s">
        <v>221</v>
      </c>
      <c r="N175" s="4"/>
    </row>
    <row r="176" spans="1:14" s="3" customFormat="1" ht="20.5" customHeight="1" thickBot="1" x14ac:dyDescent="0.35">
      <c r="A176" s="89"/>
      <c r="B176" s="109"/>
      <c r="C176" s="95"/>
      <c r="D176" s="109">
        <v>41740</v>
      </c>
      <c r="E176" s="94" t="s">
        <v>8</v>
      </c>
      <c r="F176" s="94" t="s">
        <v>133</v>
      </c>
      <c r="G176" s="95">
        <v>4</v>
      </c>
      <c r="H176" s="95" t="s">
        <v>46</v>
      </c>
      <c r="I176" s="95">
        <v>8</v>
      </c>
      <c r="J176" s="96">
        <f t="shared" si="16"/>
        <v>8</v>
      </c>
      <c r="K176" s="96">
        <f>IF($G$23-I176&lt;=0,$G$23-Table3[[#This Row],[8-10" container finish time]]+52,$G$23-I176)</f>
        <v>12</v>
      </c>
      <c r="L176" s="97"/>
      <c r="M176" s="69"/>
      <c r="N176" s="4"/>
    </row>
    <row r="177" spans="1:14" s="3" customFormat="1" ht="20.5" customHeight="1" x14ac:dyDescent="0.3">
      <c r="A177" s="164"/>
      <c r="B177" s="165"/>
      <c r="C177" s="166"/>
      <c r="D177" s="167">
        <v>87124</v>
      </c>
      <c r="E177" s="168" t="s">
        <v>23</v>
      </c>
      <c r="F177" s="168" t="s">
        <v>92</v>
      </c>
      <c r="G177" s="169">
        <v>6</v>
      </c>
      <c r="H177" s="169">
        <v>4</v>
      </c>
      <c r="I177" s="169">
        <v>8</v>
      </c>
      <c r="J177" s="170">
        <f t="shared" si="13"/>
        <v>6</v>
      </c>
      <c r="K177" s="170">
        <f>IF($G$23-I177&lt;=0,$G$23-Table3[[#This Row],[8-10" container finish time]]+52,$G$23-I177)</f>
        <v>12</v>
      </c>
      <c r="L177" s="171"/>
      <c r="M177" s="67"/>
      <c r="N177" s="4"/>
    </row>
    <row r="178" spans="1:14" s="3" customFormat="1" ht="20.5" customHeight="1" x14ac:dyDescent="0.4">
      <c r="A178" s="172" t="s">
        <v>93</v>
      </c>
      <c r="B178" s="173" t="s">
        <v>187</v>
      </c>
      <c r="C178" s="177"/>
      <c r="D178" s="175">
        <v>41782</v>
      </c>
      <c r="E178" s="176" t="s">
        <v>8</v>
      </c>
      <c r="F178" s="176" t="s">
        <v>155</v>
      </c>
      <c r="G178" s="177">
        <v>4</v>
      </c>
      <c r="H178" s="177" t="s">
        <v>46</v>
      </c>
      <c r="I178" s="177">
        <v>8</v>
      </c>
      <c r="J178" s="178">
        <f t="shared" si="13"/>
        <v>8</v>
      </c>
      <c r="K178" s="178">
        <f>IF($G$23-I178&lt;=0,$G$23-Table3[[#This Row],[8-10" container finish time]]+52,$G$23-I178)</f>
        <v>12</v>
      </c>
      <c r="L178" s="179"/>
      <c r="M178" s="58" t="s">
        <v>221</v>
      </c>
      <c r="N178" s="4"/>
    </row>
    <row r="179" spans="1:14" s="3" customFormat="1" ht="20.5" customHeight="1" x14ac:dyDescent="0.3">
      <c r="A179" s="172"/>
      <c r="B179" s="175"/>
      <c r="C179" s="177"/>
      <c r="D179" s="175">
        <v>44092</v>
      </c>
      <c r="E179" s="176" t="s">
        <v>6</v>
      </c>
      <c r="F179" s="176" t="s">
        <v>252</v>
      </c>
      <c r="G179" s="177">
        <v>4</v>
      </c>
      <c r="H179" s="177">
        <v>3</v>
      </c>
      <c r="I179" s="177">
        <v>8</v>
      </c>
      <c r="J179" s="178">
        <f t="shared" si="13"/>
        <v>8</v>
      </c>
      <c r="K179" s="178">
        <f>IF($G$23-I179&lt;=0,$G$23-Table3[[#This Row],[8-10" container finish time]]+52,$G$23-I179)</f>
        <v>12</v>
      </c>
      <c r="L179" s="179"/>
      <c r="M179" s="70"/>
      <c r="N179" s="4"/>
    </row>
    <row r="180" spans="1:14" s="3" customFormat="1" ht="20.5" customHeight="1" thickBot="1" x14ac:dyDescent="0.35">
      <c r="A180" s="180"/>
      <c r="B180" s="183"/>
      <c r="C180" s="185"/>
      <c r="D180" s="183">
        <v>42557</v>
      </c>
      <c r="E180" s="184" t="s">
        <v>71</v>
      </c>
      <c r="F180" s="184" t="s">
        <v>145</v>
      </c>
      <c r="G180" s="185">
        <v>4</v>
      </c>
      <c r="H180" s="185">
        <v>3</v>
      </c>
      <c r="I180" s="185">
        <v>8</v>
      </c>
      <c r="J180" s="186">
        <f t="shared" si="13"/>
        <v>8</v>
      </c>
      <c r="K180" s="186">
        <f>IF($G$23-I180&lt;=0,$G$23-Table3[[#This Row],[8-10" container finish time]]+52,$G$23-I180)</f>
        <v>12</v>
      </c>
      <c r="L180" s="187"/>
      <c r="M180" s="69"/>
      <c r="N180" s="4"/>
    </row>
    <row r="181" spans="1:14" s="3" customFormat="1" ht="20.5" customHeight="1" x14ac:dyDescent="0.3">
      <c r="A181" s="98"/>
      <c r="B181" s="99"/>
      <c r="C181" s="100"/>
      <c r="D181" s="101">
        <v>80506</v>
      </c>
      <c r="E181" s="102" t="s">
        <v>23</v>
      </c>
      <c r="F181" s="102" t="s">
        <v>94</v>
      </c>
      <c r="G181" s="103">
        <v>6</v>
      </c>
      <c r="H181" s="103">
        <v>4</v>
      </c>
      <c r="I181" s="103">
        <v>8</v>
      </c>
      <c r="J181" s="104">
        <f t="shared" ref="J181:J184" si="17">IF($G$23-I181-G181&lt;=0,$G$23-I181-G181+52,$G$23-I181-G181)</f>
        <v>6</v>
      </c>
      <c r="K181" s="104">
        <f>IF($G$23-I181&lt;=0,$G$23-Table3[[#This Row],[8-10" container finish time]]+52,$G$23-I181)</f>
        <v>12</v>
      </c>
      <c r="L181" s="105"/>
      <c r="M181" s="62"/>
      <c r="N181" s="4"/>
    </row>
    <row r="182" spans="1:14" s="3" customFormat="1" ht="20.5" customHeight="1" x14ac:dyDescent="0.25">
      <c r="A182" s="106" t="s">
        <v>93</v>
      </c>
      <c r="B182" s="107" t="s">
        <v>186</v>
      </c>
      <c r="C182" s="86"/>
      <c r="D182" s="108">
        <v>42062</v>
      </c>
      <c r="E182" s="85" t="s">
        <v>8</v>
      </c>
      <c r="F182" s="85" t="s">
        <v>139</v>
      </c>
      <c r="G182" s="86">
        <v>4</v>
      </c>
      <c r="H182" s="86" t="s">
        <v>46</v>
      </c>
      <c r="I182" s="86">
        <v>8</v>
      </c>
      <c r="J182" s="87">
        <f t="shared" si="17"/>
        <v>8</v>
      </c>
      <c r="K182" s="87">
        <f>IF($G$23-I182&lt;=0,$G$23-Table3[[#This Row],[8-10" container finish time]]+52,$G$23-I182)</f>
        <v>12</v>
      </c>
      <c r="L182" s="88"/>
      <c r="M182" s="63"/>
      <c r="N182" s="4"/>
    </row>
    <row r="183" spans="1:14" s="3" customFormat="1" ht="20.5" customHeight="1" x14ac:dyDescent="0.4">
      <c r="A183" s="106"/>
      <c r="B183" s="108"/>
      <c r="C183" s="86"/>
      <c r="D183" s="108">
        <v>43579</v>
      </c>
      <c r="E183" s="85" t="s">
        <v>6</v>
      </c>
      <c r="F183" s="85" t="s">
        <v>143</v>
      </c>
      <c r="G183" s="86">
        <v>4</v>
      </c>
      <c r="H183" s="86">
        <v>3</v>
      </c>
      <c r="I183" s="86">
        <v>8</v>
      </c>
      <c r="J183" s="87">
        <f t="shared" si="17"/>
        <v>8</v>
      </c>
      <c r="K183" s="87">
        <f>IF($G$23-I183&lt;=0,$G$23-Table3[[#This Row],[8-10" container finish time]]+52,$G$23-I183)</f>
        <v>12</v>
      </c>
      <c r="L183" s="88"/>
      <c r="M183" s="58" t="s">
        <v>221</v>
      </c>
      <c r="N183" s="4"/>
    </row>
    <row r="184" spans="1:14" s="3" customFormat="1" ht="20.5" customHeight="1" thickBot="1" x14ac:dyDescent="0.35">
      <c r="A184" s="89"/>
      <c r="B184" s="109"/>
      <c r="C184" s="95"/>
      <c r="D184" s="109">
        <v>42410</v>
      </c>
      <c r="E184" s="94" t="s">
        <v>18</v>
      </c>
      <c r="F184" s="94" t="s">
        <v>150</v>
      </c>
      <c r="G184" s="95">
        <v>4</v>
      </c>
      <c r="H184" s="95">
        <v>3</v>
      </c>
      <c r="I184" s="95">
        <v>8</v>
      </c>
      <c r="J184" s="96">
        <f t="shared" si="17"/>
        <v>8</v>
      </c>
      <c r="K184" s="96">
        <f>IF($G$23-I184&lt;=0,$G$23-Table3[[#This Row],[8-10" container finish time]]+52,$G$23-I184)</f>
        <v>12</v>
      </c>
      <c r="L184" s="97"/>
      <c r="M184" s="64"/>
      <c r="N184" s="4"/>
    </row>
    <row r="185" spans="1:14" s="3" customFormat="1" ht="20.5" customHeight="1" x14ac:dyDescent="0.3">
      <c r="A185" s="217" t="s">
        <v>253</v>
      </c>
      <c r="B185" s="173" t="s">
        <v>254</v>
      </c>
      <c r="C185" s="177"/>
      <c r="D185" s="218">
        <v>50869</v>
      </c>
      <c r="E185" s="219" t="s">
        <v>257</v>
      </c>
      <c r="F185" s="219" t="s">
        <v>255</v>
      </c>
      <c r="G185" s="216">
        <v>5</v>
      </c>
      <c r="H185" s="216" t="s">
        <v>47</v>
      </c>
      <c r="I185" s="216">
        <v>8</v>
      </c>
      <c r="J185" s="220">
        <f t="shared" ref="J185:J186" si="18">IF($G$23-I185-G185&lt;=0,$G$23-I185-G185+52,$G$23-I185-G185)</f>
        <v>7</v>
      </c>
      <c r="K185" s="221">
        <f>IF($G$23-I185&lt;=0,$G$23-Table3[[#This Row],[8-10" container finish time]]+52,$G$23-I185)</f>
        <v>12</v>
      </c>
      <c r="L185" s="222"/>
      <c r="M185" s="72"/>
      <c r="N185" s="4"/>
    </row>
    <row r="186" spans="1:14" s="3" customFormat="1" ht="20.5" customHeight="1" thickBot="1" x14ac:dyDescent="0.35">
      <c r="A186" s="237"/>
      <c r="B186" s="197"/>
      <c r="C186" s="200"/>
      <c r="D186" s="218">
        <v>50164</v>
      </c>
      <c r="E186" s="219" t="s">
        <v>257</v>
      </c>
      <c r="F186" s="219" t="s">
        <v>256</v>
      </c>
      <c r="G186" s="216">
        <v>5</v>
      </c>
      <c r="H186" s="216" t="s">
        <v>47</v>
      </c>
      <c r="I186" s="216">
        <v>8</v>
      </c>
      <c r="J186" s="220">
        <f t="shared" si="18"/>
        <v>7</v>
      </c>
      <c r="K186" s="223">
        <f>IF($G$23-I186&lt;=0,$G$23-Table3[[#This Row],[8-10" container finish time]]+52,$G$23-I186)</f>
        <v>12</v>
      </c>
      <c r="L186" s="222"/>
      <c r="M186" s="72"/>
      <c r="N186" s="4"/>
    </row>
    <row r="187" spans="1:14" s="3" customFormat="1" ht="20.5" customHeight="1" x14ac:dyDescent="0.3">
      <c r="A187" s="112"/>
      <c r="B187" s="113"/>
      <c r="C187" s="103"/>
      <c r="D187" s="114">
        <v>50644</v>
      </c>
      <c r="E187" s="115" t="s">
        <v>257</v>
      </c>
      <c r="F187" s="115" t="s">
        <v>259</v>
      </c>
      <c r="G187" s="116">
        <v>5</v>
      </c>
      <c r="H187" s="116" t="s">
        <v>47</v>
      </c>
      <c r="I187" s="116">
        <v>8</v>
      </c>
      <c r="J187" s="117">
        <f t="shared" ref="J187:J189" si="19">IF($G$23-I187-G187&lt;=0,$G$23-I187-G187+52,$G$23-I187-G187)</f>
        <v>7</v>
      </c>
      <c r="K187" s="118">
        <f>IF($G$23-I187&lt;=0,$G$23-Table3[[#This Row],[8-10" container finish time]]+52,$G$23-I187)</f>
        <v>12</v>
      </c>
      <c r="L187" s="119"/>
      <c r="M187" s="72"/>
      <c r="N187" s="4"/>
    </row>
    <row r="188" spans="1:14" s="3" customFormat="1" ht="20.5" customHeight="1" x14ac:dyDescent="0.3">
      <c r="A188" s="106" t="s">
        <v>253</v>
      </c>
      <c r="B188" s="107" t="s">
        <v>258</v>
      </c>
      <c r="C188" s="86"/>
      <c r="D188" s="120">
        <v>50949</v>
      </c>
      <c r="E188" s="121" t="s">
        <v>257</v>
      </c>
      <c r="F188" s="121" t="s">
        <v>260</v>
      </c>
      <c r="G188" s="110">
        <v>5</v>
      </c>
      <c r="H188" s="110" t="s">
        <v>47</v>
      </c>
      <c r="I188" s="110">
        <v>8</v>
      </c>
      <c r="J188" s="122">
        <f t="shared" si="19"/>
        <v>7</v>
      </c>
      <c r="K188" s="123">
        <f>IF($G$23-I188&lt;=0,$G$23-Table3[[#This Row],[8-10" container finish time]]+52,$G$23-I188)</f>
        <v>12</v>
      </c>
      <c r="L188" s="124"/>
      <c r="M188" s="72"/>
      <c r="N188" s="4"/>
    </row>
    <row r="189" spans="1:14" s="3" customFormat="1" ht="20.5" customHeight="1" thickBot="1" x14ac:dyDescent="0.35">
      <c r="A189" s="89"/>
      <c r="B189" s="90"/>
      <c r="C189" s="95"/>
      <c r="D189" s="125">
        <v>50164</v>
      </c>
      <c r="E189" s="126" t="s">
        <v>257</v>
      </c>
      <c r="F189" s="126" t="s">
        <v>256</v>
      </c>
      <c r="G189" s="127">
        <v>5</v>
      </c>
      <c r="H189" s="127" t="s">
        <v>47</v>
      </c>
      <c r="I189" s="127">
        <v>8</v>
      </c>
      <c r="J189" s="128">
        <f t="shared" si="19"/>
        <v>7</v>
      </c>
      <c r="K189" s="129">
        <f>IF($G$23-I189&lt;=0,$G$23-Table3[[#This Row],[8-10" container finish time]]+52,$G$23-I189)</f>
        <v>12</v>
      </c>
      <c r="L189" s="130"/>
      <c r="M189" s="72"/>
      <c r="N189" s="4"/>
    </row>
    <row r="190" spans="1:14" s="3" customFormat="1" ht="20.5" customHeight="1" x14ac:dyDescent="0.3">
      <c r="A190" s="217"/>
      <c r="B190" s="173"/>
      <c r="C190" s="177"/>
      <c r="D190" s="218">
        <v>50949</v>
      </c>
      <c r="E190" s="219" t="s">
        <v>257</v>
      </c>
      <c r="F190" s="219" t="s">
        <v>260</v>
      </c>
      <c r="G190" s="216">
        <v>5</v>
      </c>
      <c r="H190" s="216" t="s">
        <v>47</v>
      </c>
      <c r="I190" s="216">
        <v>8</v>
      </c>
      <c r="J190" s="220">
        <f t="shared" ref="J190:J192" si="20">IF($G$23-I190-G190&lt;=0,$G$23-I190-G190+52,$G$23-I190-G190)</f>
        <v>7</v>
      </c>
      <c r="K190" s="221">
        <f>IF($G$23-I190&lt;=0,$G$23-Table3[[#This Row],[8-10" container finish time]]+52,$G$23-I190)</f>
        <v>12</v>
      </c>
      <c r="L190" s="222"/>
      <c r="M190" s="72"/>
      <c r="N190" s="4"/>
    </row>
    <row r="191" spans="1:14" s="3" customFormat="1" ht="20.5" customHeight="1" x14ac:dyDescent="0.3">
      <c r="A191" s="217" t="s">
        <v>253</v>
      </c>
      <c r="B191" s="173" t="s">
        <v>261</v>
      </c>
      <c r="C191" s="177"/>
      <c r="D191" s="218">
        <v>50869</v>
      </c>
      <c r="E191" s="219" t="s">
        <v>257</v>
      </c>
      <c r="F191" s="219" t="s">
        <v>255</v>
      </c>
      <c r="G191" s="216">
        <v>5</v>
      </c>
      <c r="H191" s="216" t="s">
        <v>47</v>
      </c>
      <c r="I191" s="216">
        <v>8</v>
      </c>
      <c r="J191" s="220">
        <f t="shared" si="20"/>
        <v>7</v>
      </c>
      <c r="K191" s="223">
        <f>IF($G$23-I191&lt;=0,$G$23-Table3[[#This Row],[8-10" container finish time]]+52,$G$23-I191)</f>
        <v>12</v>
      </c>
      <c r="L191" s="222"/>
      <c r="M191" s="72"/>
      <c r="N191" s="4"/>
    </row>
    <row r="192" spans="1:14" s="3" customFormat="1" ht="20.5" customHeight="1" thickBot="1" x14ac:dyDescent="0.35">
      <c r="A192" s="237"/>
      <c r="B192" s="197"/>
      <c r="C192" s="200"/>
      <c r="D192" s="218">
        <v>50469</v>
      </c>
      <c r="E192" s="219" t="s">
        <v>257</v>
      </c>
      <c r="F192" s="219" t="s">
        <v>262</v>
      </c>
      <c r="G192" s="216">
        <v>5</v>
      </c>
      <c r="H192" s="216" t="s">
        <v>47</v>
      </c>
      <c r="I192" s="216">
        <v>8</v>
      </c>
      <c r="J192" s="220">
        <f t="shared" si="20"/>
        <v>7</v>
      </c>
      <c r="K192" s="223">
        <f>IF($G$23-I192&lt;=0,$G$23-Table3[[#This Row],[8-10" container finish time]]+52,$G$23-I192)</f>
        <v>12</v>
      </c>
      <c r="L192" s="222"/>
      <c r="M192" s="72"/>
      <c r="N192" s="4"/>
    </row>
    <row r="193" spans="1:14" s="3" customFormat="1" ht="23.5" customHeight="1" x14ac:dyDescent="0.3">
      <c r="A193" s="112" t="s">
        <v>253</v>
      </c>
      <c r="B193" s="113" t="s">
        <v>263</v>
      </c>
      <c r="C193" s="103"/>
      <c r="D193" s="114">
        <v>50644</v>
      </c>
      <c r="E193" s="115" t="s">
        <v>257</v>
      </c>
      <c r="F193" s="115" t="s">
        <v>259</v>
      </c>
      <c r="G193" s="116">
        <v>5</v>
      </c>
      <c r="H193" s="116" t="s">
        <v>47</v>
      </c>
      <c r="I193" s="116">
        <v>8</v>
      </c>
      <c r="J193" s="117">
        <f t="shared" ref="J193:J194" si="21">IF($G$23-I193-G193&lt;=0,$G$23-I193-G193+52,$G$23-I193-G193)</f>
        <v>7</v>
      </c>
      <c r="K193" s="118">
        <f>IF($G$23-I193&lt;=0,$G$23-Table3[[#This Row],[8-10" container finish time]]+52,$G$23-I193)</f>
        <v>12</v>
      </c>
      <c r="L193" s="119"/>
      <c r="M193" s="72"/>
      <c r="N193" s="4"/>
    </row>
    <row r="194" spans="1:14" s="78" customFormat="1" ht="23.5" customHeight="1" thickBot="1" x14ac:dyDescent="0.35">
      <c r="A194" s="139"/>
      <c r="B194" s="145"/>
      <c r="C194" s="141"/>
      <c r="D194" s="120">
        <v>50949</v>
      </c>
      <c r="E194" s="121" t="s">
        <v>257</v>
      </c>
      <c r="F194" s="121" t="s">
        <v>260</v>
      </c>
      <c r="G194" s="110">
        <v>5</v>
      </c>
      <c r="H194" s="110" t="s">
        <v>47</v>
      </c>
      <c r="I194" s="110">
        <v>8</v>
      </c>
      <c r="J194" s="122">
        <f t="shared" si="21"/>
        <v>7</v>
      </c>
      <c r="K194" s="123">
        <f>IF($G$23-I194&lt;=0,$G$23-Table3[[#This Row],[8-10" container finish time]]+52,$G$23-I194)</f>
        <v>12</v>
      </c>
      <c r="L194" s="124"/>
      <c r="M194" s="72"/>
      <c r="N194" s="77"/>
    </row>
    <row r="195" spans="1:14" s="78" customFormat="1" ht="25" customHeight="1" x14ac:dyDescent="0.3">
      <c r="A195" s="224" t="s">
        <v>253</v>
      </c>
      <c r="B195" s="225" t="s">
        <v>264</v>
      </c>
      <c r="C195" s="169"/>
      <c r="D195" s="167">
        <v>50949</v>
      </c>
      <c r="E195" s="168" t="s">
        <v>257</v>
      </c>
      <c r="F195" s="168" t="s">
        <v>260</v>
      </c>
      <c r="G195" s="169">
        <v>5</v>
      </c>
      <c r="H195" s="169" t="s">
        <v>47</v>
      </c>
      <c r="I195" s="169">
        <v>8</v>
      </c>
      <c r="J195" s="170">
        <f t="shared" ref="J195:J196" si="22">IF($G$23-I195-G195&lt;=0,$G$23-I195-G195+52,$G$23-I195-G195)</f>
        <v>7</v>
      </c>
      <c r="K195" s="170">
        <f>IF($G$23-I195&lt;=0,$G$23-Table3[[#This Row],[8-10" container finish time]]+52,$G$23-I195)</f>
        <v>12</v>
      </c>
      <c r="L195" s="171"/>
      <c r="M195" s="73"/>
      <c r="N195" s="77"/>
    </row>
    <row r="196" spans="1:14" s="78" customFormat="1" ht="25" customHeight="1" thickBot="1" x14ac:dyDescent="0.35">
      <c r="A196" s="180"/>
      <c r="B196" s="181"/>
      <c r="C196" s="185"/>
      <c r="D196" s="183">
        <v>50469</v>
      </c>
      <c r="E196" s="184" t="s">
        <v>257</v>
      </c>
      <c r="F196" s="184" t="s">
        <v>262</v>
      </c>
      <c r="G196" s="185">
        <v>5</v>
      </c>
      <c r="H196" s="185" t="s">
        <v>47</v>
      </c>
      <c r="I196" s="185">
        <v>8</v>
      </c>
      <c r="J196" s="186">
        <f t="shared" si="22"/>
        <v>7</v>
      </c>
      <c r="K196" s="186">
        <f>IF($G$23-I196&lt;=0,$G$23-Table3[[#This Row],[8-10" container finish time]]+52,$G$23-I196)</f>
        <v>12</v>
      </c>
      <c r="L196" s="187"/>
      <c r="M196" s="73"/>
      <c r="N196" s="77"/>
    </row>
    <row r="197" spans="1:14" s="78" customFormat="1" ht="20.5" customHeight="1" x14ac:dyDescent="0.3">
      <c r="A197" s="151"/>
      <c r="B197" s="154"/>
      <c r="C197" s="136"/>
      <c r="D197" s="120">
        <v>50869</v>
      </c>
      <c r="E197" s="121" t="s">
        <v>257</v>
      </c>
      <c r="F197" s="121" t="s">
        <v>255</v>
      </c>
      <c r="G197" s="110">
        <v>5</v>
      </c>
      <c r="H197" s="110" t="s">
        <v>47</v>
      </c>
      <c r="I197" s="110">
        <v>8</v>
      </c>
      <c r="J197" s="122">
        <f t="shared" ref="J197:J199" si="23">IF($G$23-I197-G197&lt;=0,$G$23-I197-G197+52,$G$23-I197-G197)</f>
        <v>7</v>
      </c>
      <c r="K197" s="123">
        <f>IF($G$23-I197&lt;=0,$G$23-Table3[[#This Row],[8-10" container finish time]]+52,$G$23-I197)</f>
        <v>12</v>
      </c>
      <c r="L197" s="124"/>
      <c r="M197" s="72"/>
      <c r="N197" s="77"/>
    </row>
    <row r="198" spans="1:14" s="78" customFormat="1" ht="20.5" customHeight="1" x14ac:dyDescent="0.3">
      <c r="A198" s="106" t="s">
        <v>253</v>
      </c>
      <c r="B198" s="107" t="s">
        <v>265</v>
      </c>
      <c r="C198" s="86"/>
      <c r="D198" s="120">
        <v>50469</v>
      </c>
      <c r="E198" s="121" t="s">
        <v>257</v>
      </c>
      <c r="F198" s="121" t="s">
        <v>262</v>
      </c>
      <c r="G198" s="110">
        <v>5</v>
      </c>
      <c r="H198" s="110" t="s">
        <v>47</v>
      </c>
      <c r="I198" s="110">
        <v>8</v>
      </c>
      <c r="J198" s="122">
        <f t="shared" si="23"/>
        <v>7</v>
      </c>
      <c r="K198" s="123">
        <f>IF($G$23-I198&lt;=0,$G$23-Table3[[#This Row],[8-10" container finish time]]+52,$G$23-I198)</f>
        <v>12</v>
      </c>
      <c r="L198" s="124"/>
      <c r="M198" s="72"/>
      <c r="N198" s="77"/>
    </row>
    <row r="199" spans="1:14" s="78" customFormat="1" ht="20.5" customHeight="1" thickBot="1" x14ac:dyDescent="0.35">
      <c r="A199" s="89"/>
      <c r="B199" s="90"/>
      <c r="C199" s="95"/>
      <c r="D199" s="125">
        <v>50164</v>
      </c>
      <c r="E199" s="126" t="s">
        <v>257</v>
      </c>
      <c r="F199" s="126" t="s">
        <v>256</v>
      </c>
      <c r="G199" s="127">
        <v>5</v>
      </c>
      <c r="H199" s="127" t="s">
        <v>47</v>
      </c>
      <c r="I199" s="127">
        <v>8</v>
      </c>
      <c r="J199" s="128">
        <f t="shared" si="23"/>
        <v>7</v>
      </c>
      <c r="K199" s="129">
        <f>IF($G$23-I199&lt;=0,$G$23-Table3[[#This Row],[8-10" container finish time]]+52,$G$23-I199)</f>
        <v>12</v>
      </c>
      <c r="L199" s="130"/>
      <c r="M199" s="72"/>
      <c r="N199" s="77"/>
    </row>
    <row r="200" spans="1:14" s="78" customFormat="1" ht="28" customHeight="1" x14ac:dyDescent="0.3">
      <c r="A200" s="188"/>
      <c r="B200" s="189"/>
      <c r="C200" s="238"/>
      <c r="D200" s="239">
        <v>70583</v>
      </c>
      <c r="E200" s="240" t="s">
        <v>10</v>
      </c>
      <c r="F200" s="192" t="s">
        <v>38</v>
      </c>
      <c r="G200" s="193">
        <v>4</v>
      </c>
      <c r="H200" s="193">
        <v>3</v>
      </c>
      <c r="I200" s="193">
        <v>8</v>
      </c>
      <c r="J200" s="194">
        <f t="shared" ref="J200:J205" si="24">IF($G$23-I200-G200&lt;=0,$G$23-I200-G200+52,$G$23-I200-G200)</f>
        <v>8</v>
      </c>
      <c r="K200" s="194">
        <f>IF($G$23-I200&lt;=0,$G$23-Table3[[#This Row],[8-10" container finish time]]+52,$G$23-I200)</f>
        <v>12</v>
      </c>
      <c r="L200" s="195"/>
      <c r="M200" s="79"/>
    </row>
    <row r="201" spans="1:14" s="3" customFormat="1" ht="28" customHeight="1" x14ac:dyDescent="0.25">
      <c r="A201" s="241" t="s">
        <v>100</v>
      </c>
      <c r="B201" s="242" t="s">
        <v>266</v>
      </c>
      <c r="C201" s="174"/>
      <c r="D201" s="243">
        <v>335083</v>
      </c>
      <c r="E201" s="244" t="s">
        <v>6</v>
      </c>
      <c r="F201" s="176" t="s">
        <v>267</v>
      </c>
      <c r="G201" s="177">
        <v>4</v>
      </c>
      <c r="H201" s="177">
        <v>3</v>
      </c>
      <c r="I201" s="177">
        <v>8</v>
      </c>
      <c r="J201" s="178">
        <f t="shared" si="24"/>
        <v>8</v>
      </c>
      <c r="K201" s="178">
        <f>IF($G$23-I201&lt;=0,$G$23-Table3[[#This Row],[8-10" container finish time]]+52,$G$23-I201)</f>
        <v>12</v>
      </c>
      <c r="L201" s="179"/>
      <c r="M201" s="60"/>
    </row>
    <row r="202" spans="1:14" s="3" customFormat="1" ht="28" customHeight="1" thickBot="1" x14ac:dyDescent="0.45">
      <c r="A202" s="180"/>
      <c r="B202" s="181"/>
      <c r="C202" s="182"/>
      <c r="D202" s="245">
        <v>80506</v>
      </c>
      <c r="E202" s="246" t="s">
        <v>23</v>
      </c>
      <c r="F202" s="184" t="s">
        <v>94</v>
      </c>
      <c r="G202" s="185">
        <v>6</v>
      </c>
      <c r="H202" s="185">
        <v>4</v>
      </c>
      <c r="I202" s="185">
        <v>8</v>
      </c>
      <c r="J202" s="186">
        <f t="shared" si="24"/>
        <v>6</v>
      </c>
      <c r="K202" s="186">
        <f>IF($G$23-I202&lt;=0,$G$23-Table3[[#This Row],[8-10" container finish time]]+52,$G$23-I202)</f>
        <v>12</v>
      </c>
      <c r="L202" s="187"/>
      <c r="M202" s="58" t="s">
        <v>221</v>
      </c>
    </row>
    <row r="203" spans="1:14" s="3" customFormat="1" ht="28" customHeight="1" x14ac:dyDescent="0.3">
      <c r="A203" s="98"/>
      <c r="B203" s="99"/>
      <c r="C203" s="146"/>
      <c r="D203" s="147">
        <v>74543</v>
      </c>
      <c r="E203" s="148" t="s">
        <v>10</v>
      </c>
      <c r="F203" s="102" t="s">
        <v>101</v>
      </c>
      <c r="G203" s="103">
        <v>4</v>
      </c>
      <c r="H203" s="103">
        <v>3</v>
      </c>
      <c r="I203" s="103">
        <v>8</v>
      </c>
      <c r="J203" s="104">
        <f t="shared" si="24"/>
        <v>8</v>
      </c>
      <c r="K203" s="104">
        <f>IF($G$23-I203&lt;=0,$G$23-Table3[[#This Row],[8-10" container finish time]]+52,$G$23-I203)</f>
        <v>12</v>
      </c>
      <c r="L203" s="105"/>
      <c r="M203" s="57"/>
    </row>
    <row r="204" spans="1:14" s="3" customFormat="1" ht="28" customHeight="1" x14ac:dyDescent="0.25">
      <c r="A204" s="80" t="s">
        <v>100</v>
      </c>
      <c r="B204" s="81" t="s">
        <v>190</v>
      </c>
      <c r="C204" s="82"/>
      <c r="D204" s="83">
        <v>43970</v>
      </c>
      <c r="E204" s="84" t="s">
        <v>6</v>
      </c>
      <c r="F204" s="85" t="s">
        <v>39</v>
      </c>
      <c r="G204" s="86">
        <v>4</v>
      </c>
      <c r="H204" s="86">
        <v>3</v>
      </c>
      <c r="I204" s="86">
        <v>8</v>
      </c>
      <c r="J204" s="87">
        <f t="shared" si="24"/>
        <v>8</v>
      </c>
      <c r="K204" s="87">
        <f>IF($G$23-I204&lt;=0,$G$23-Table3[[#This Row],[8-10" container finish time]]+52,$G$23-I204)</f>
        <v>12</v>
      </c>
      <c r="L204" s="88"/>
      <c r="M204" s="61"/>
    </row>
    <row r="205" spans="1:14" s="3" customFormat="1" ht="28" customHeight="1" thickBot="1" x14ac:dyDescent="0.45">
      <c r="A205" s="89"/>
      <c r="B205" s="90"/>
      <c r="C205" s="91"/>
      <c r="D205" s="92">
        <v>62517</v>
      </c>
      <c r="E205" s="93" t="s">
        <v>41</v>
      </c>
      <c r="F205" s="94" t="s">
        <v>43</v>
      </c>
      <c r="G205" s="95">
        <v>6</v>
      </c>
      <c r="H205" s="95">
        <v>4</v>
      </c>
      <c r="I205" s="95">
        <v>8</v>
      </c>
      <c r="J205" s="96">
        <f t="shared" si="24"/>
        <v>6</v>
      </c>
      <c r="K205" s="96">
        <f>IF($G$23-I205&lt;=0,$G$23-Table3[[#This Row],[8-10" container finish time]]+52,$G$23-I205)</f>
        <v>12</v>
      </c>
      <c r="L205" s="97"/>
      <c r="M205" s="58" t="s">
        <v>221</v>
      </c>
    </row>
    <row r="206" spans="1:14" s="3" customFormat="1" ht="28" customHeight="1" x14ac:dyDescent="0.3">
      <c r="A206" s="164"/>
      <c r="B206" s="165"/>
      <c r="C206" s="247"/>
      <c r="D206" s="248">
        <v>43683</v>
      </c>
      <c r="E206" s="249" t="s">
        <v>6</v>
      </c>
      <c r="F206" s="168" t="s">
        <v>7</v>
      </c>
      <c r="G206" s="169">
        <v>4</v>
      </c>
      <c r="H206" s="169">
        <v>3</v>
      </c>
      <c r="I206" s="169">
        <v>8</v>
      </c>
      <c r="J206" s="170">
        <f t="shared" ref="J206:J211" si="25">IF($G$23-I206-G206&lt;=0,$G$23-I206-G206+52,$G$23-I206-G206)</f>
        <v>8</v>
      </c>
      <c r="K206" s="170">
        <f>IF($G$23-I206&lt;=0,$G$23-Table3[[#This Row],[8-10" container finish time]]+52,$G$23-I206)</f>
        <v>12</v>
      </c>
      <c r="L206" s="171"/>
      <c r="M206" s="59"/>
    </row>
    <row r="207" spans="1:14" s="3" customFormat="1" ht="28" customHeight="1" x14ac:dyDescent="0.25">
      <c r="A207" s="241" t="s">
        <v>100</v>
      </c>
      <c r="B207" s="242" t="s">
        <v>191</v>
      </c>
      <c r="C207" s="174"/>
      <c r="D207" s="243">
        <v>80621</v>
      </c>
      <c r="E207" s="244" t="s">
        <v>40</v>
      </c>
      <c r="F207" s="176" t="s">
        <v>44</v>
      </c>
      <c r="G207" s="177">
        <v>7</v>
      </c>
      <c r="H207" s="177" t="s">
        <v>47</v>
      </c>
      <c r="I207" s="177">
        <v>8</v>
      </c>
      <c r="J207" s="178">
        <f t="shared" si="25"/>
        <v>5</v>
      </c>
      <c r="K207" s="178">
        <f>IF($G$23-I207&lt;=0,$G$23-Table3[[#This Row],[8-10" container finish time]]+52,$G$23-I207)</f>
        <v>12</v>
      </c>
      <c r="L207" s="179"/>
      <c r="M207" s="60"/>
    </row>
    <row r="208" spans="1:14" s="3" customFormat="1" ht="28" customHeight="1" thickBot="1" x14ac:dyDescent="0.45">
      <c r="A208" s="180"/>
      <c r="B208" s="181"/>
      <c r="C208" s="182"/>
      <c r="D208" s="245">
        <v>72118</v>
      </c>
      <c r="E208" s="246" t="s">
        <v>14</v>
      </c>
      <c r="F208" s="184" t="s">
        <v>102</v>
      </c>
      <c r="G208" s="185">
        <v>4</v>
      </c>
      <c r="H208" s="185">
        <v>3</v>
      </c>
      <c r="I208" s="185">
        <v>8</v>
      </c>
      <c r="J208" s="186">
        <f t="shared" si="25"/>
        <v>8</v>
      </c>
      <c r="K208" s="186">
        <f>IF($G$23-I208&lt;=0,$G$23-Table3[[#This Row],[8-10" container finish time]]+52,$G$23-I208)</f>
        <v>12</v>
      </c>
      <c r="L208" s="187"/>
      <c r="M208" s="58" t="s">
        <v>221</v>
      </c>
    </row>
    <row r="209" spans="1:13" s="3" customFormat="1" ht="28" customHeight="1" x14ac:dyDescent="0.3">
      <c r="A209" s="98"/>
      <c r="B209" s="99"/>
      <c r="C209" s="146"/>
      <c r="D209" s="147">
        <v>43428</v>
      </c>
      <c r="E209" s="148" t="s">
        <v>6</v>
      </c>
      <c r="F209" s="102" t="s">
        <v>116</v>
      </c>
      <c r="G209" s="103">
        <v>4</v>
      </c>
      <c r="H209" s="103">
        <v>3</v>
      </c>
      <c r="I209" s="103">
        <v>8</v>
      </c>
      <c r="J209" s="104">
        <f t="shared" si="25"/>
        <v>8</v>
      </c>
      <c r="K209" s="104">
        <f>IF($G$23-I209&lt;=0,$G$23-Table3[[#This Row],[8-10" container finish time]]+52,$G$23-I209)</f>
        <v>12</v>
      </c>
      <c r="L209" s="105"/>
      <c r="M209" s="57"/>
    </row>
    <row r="210" spans="1:13" s="3" customFormat="1" ht="28" customHeight="1" x14ac:dyDescent="0.25">
      <c r="A210" s="80" t="s">
        <v>100</v>
      </c>
      <c r="B210" s="81" t="s">
        <v>192</v>
      </c>
      <c r="C210" s="82"/>
      <c r="D210" s="83">
        <v>40594</v>
      </c>
      <c r="E210" s="84" t="s">
        <v>8</v>
      </c>
      <c r="F210" s="85" t="s">
        <v>42</v>
      </c>
      <c r="G210" s="86">
        <v>4</v>
      </c>
      <c r="H210" s="86" t="s">
        <v>46</v>
      </c>
      <c r="I210" s="86">
        <v>8</v>
      </c>
      <c r="J210" s="87">
        <f t="shared" si="25"/>
        <v>8</v>
      </c>
      <c r="K210" s="87">
        <f>IF($G$23-I210&lt;=0,$G$23-Table3[[#This Row],[8-10" container finish time]]+52,$G$23-I210)</f>
        <v>12</v>
      </c>
      <c r="L210" s="88"/>
      <c r="M210" s="61"/>
    </row>
    <row r="211" spans="1:13" s="3" customFormat="1" ht="28" customHeight="1" thickBot="1" x14ac:dyDescent="0.45">
      <c r="A211" s="89"/>
      <c r="B211" s="90"/>
      <c r="C211" s="91"/>
      <c r="D211" s="92">
        <v>80505</v>
      </c>
      <c r="E211" s="93" t="s">
        <v>23</v>
      </c>
      <c r="F211" s="94" t="s">
        <v>119</v>
      </c>
      <c r="G211" s="95">
        <v>6</v>
      </c>
      <c r="H211" s="95">
        <v>4</v>
      </c>
      <c r="I211" s="95">
        <v>8</v>
      </c>
      <c r="J211" s="96">
        <f t="shared" si="25"/>
        <v>6</v>
      </c>
      <c r="K211" s="96">
        <f>IF($G$23-I211&lt;=0,$G$23-Table3[[#This Row],[8-10" container finish time]]+52,$G$23-I211)</f>
        <v>12</v>
      </c>
      <c r="L211" s="97"/>
      <c r="M211" s="58" t="s">
        <v>221</v>
      </c>
    </row>
    <row r="212" spans="1:13" s="3" customFormat="1" ht="28" customHeight="1" x14ac:dyDescent="0.3">
      <c r="A212" s="164"/>
      <c r="B212" s="165"/>
      <c r="C212" s="247"/>
      <c r="D212" s="248">
        <v>73041</v>
      </c>
      <c r="E212" s="249" t="s">
        <v>99</v>
      </c>
      <c r="F212" s="168" t="s">
        <v>84</v>
      </c>
      <c r="G212" s="169">
        <v>5</v>
      </c>
      <c r="H212" s="169">
        <v>3</v>
      </c>
      <c r="I212" s="169">
        <v>8</v>
      </c>
      <c r="J212" s="170">
        <f t="shared" ref="J212:J214" si="26">IF($G$23-I212-G212&lt;=0,$G$23-I212-G212+52,$G$23-I212-G212)</f>
        <v>7</v>
      </c>
      <c r="K212" s="170">
        <f>IF($G$23-I212&lt;=0,$G$23-Table3[[#This Row],[8-10" container finish time]]+52,$G$23-I212)</f>
        <v>12</v>
      </c>
      <c r="L212" s="171"/>
      <c r="M212" s="59"/>
    </row>
    <row r="213" spans="1:13" s="3" customFormat="1" ht="28" customHeight="1" x14ac:dyDescent="0.25">
      <c r="A213" s="241" t="s">
        <v>100</v>
      </c>
      <c r="B213" s="242" t="s">
        <v>193</v>
      </c>
      <c r="C213" s="174"/>
      <c r="D213" s="243">
        <v>71985</v>
      </c>
      <c r="E213" s="244" t="s">
        <v>20</v>
      </c>
      <c r="F213" s="176" t="s">
        <v>59</v>
      </c>
      <c r="G213" s="177">
        <v>5</v>
      </c>
      <c r="H213" s="177">
        <v>3</v>
      </c>
      <c r="I213" s="177">
        <v>8</v>
      </c>
      <c r="J213" s="178">
        <f t="shared" si="26"/>
        <v>7</v>
      </c>
      <c r="K213" s="178">
        <f>IF($G$23-I213&lt;=0,$G$23-Table3[[#This Row],[8-10" container finish time]]+52,$G$23-I213)</f>
        <v>12</v>
      </c>
      <c r="L213" s="179"/>
      <c r="M213" s="60"/>
    </row>
    <row r="214" spans="1:13" s="3" customFormat="1" ht="28" customHeight="1" thickBot="1" x14ac:dyDescent="0.45">
      <c r="A214" s="180"/>
      <c r="B214" s="181"/>
      <c r="C214" s="182"/>
      <c r="D214" s="245">
        <v>72754</v>
      </c>
      <c r="E214" s="246" t="s">
        <v>15</v>
      </c>
      <c r="F214" s="184" t="s">
        <v>82</v>
      </c>
      <c r="G214" s="185">
        <v>3</v>
      </c>
      <c r="H214" s="185">
        <v>2</v>
      </c>
      <c r="I214" s="185">
        <v>8</v>
      </c>
      <c r="J214" s="186">
        <f t="shared" si="26"/>
        <v>9</v>
      </c>
      <c r="K214" s="186">
        <f>IF($G$23-I214&lt;=0,$G$23-Table3[[#This Row],[8-10" container finish time]]+52,$G$23-I214)</f>
        <v>12</v>
      </c>
      <c r="L214" s="187"/>
      <c r="M214" s="58" t="s">
        <v>221</v>
      </c>
    </row>
    <row r="215" spans="1:13" s="3" customFormat="1" ht="28" customHeight="1" x14ac:dyDescent="0.3">
      <c r="A215" s="98"/>
      <c r="B215" s="99"/>
      <c r="C215" s="146"/>
      <c r="D215" s="147">
        <v>42076</v>
      </c>
      <c r="E215" s="148" t="s">
        <v>8</v>
      </c>
      <c r="F215" s="102" t="s">
        <v>106</v>
      </c>
      <c r="G215" s="103">
        <v>4</v>
      </c>
      <c r="H215" s="103" t="s">
        <v>46</v>
      </c>
      <c r="I215" s="103">
        <v>8</v>
      </c>
      <c r="J215" s="104">
        <f t="shared" ref="J215:J217" si="27">IF($G$23-I215-G215&lt;=0,$G$23-I215-G215+52,$G$23-I215-G215)</f>
        <v>8</v>
      </c>
      <c r="K215" s="104">
        <f>IF($G$23-I215&lt;=0,$G$23-Table3[[#This Row],[8-10" container finish time]]+52,$G$23-I215)</f>
        <v>12</v>
      </c>
      <c r="L215" s="105"/>
      <c r="M215" s="57"/>
    </row>
    <row r="216" spans="1:13" s="3" customFormat="1" ht="28" customHeight="1" x14ac:dyDescent="0.25">
      <c r="A216" s="80" t="s">
        <v>100</v>
      </c>
      <c r="B216" s="81" t="s">
        <v>194</v>
      </c>
      <c r="C216" s="82"/>
      <c r="D216" s="83">
        <v>70895</v>
      </c>
      <c r="E216" s="84" t="s">
        <v>21</v>
      </c>
      <c r="F216" s="85" t="s">
        <v>158</v>
      </c>
      <c r="G216" s="86">
        <v>3</v>
      </c>
      <c r="H216" s="86">
        <v>2</v>
      </c>
      <c r="I216" s="86">
        <v>8</v>
      </c>
      <c r="J216" s="87">
        <f t="shared" si="27"/>
        <v>9</v>
      </c>
      <c r="K216" s="87">
        <f>IF($G$23-I216&lt;=0,$G$23-Table3[[#This Row],[8-10" container finish time]]+52,$G$23-I216)</f>
        <v>12</v>
      </c>
      <c r="L216" s="88"/>
      <c r="M216" s="61"/>
    </row>
    <row r="217" spans="1:13" s="3" customFormat="1" ht="28" customHeight="1" thickBot="1" x14ac:dyDescent="0.45">
      <c r="A217" s="149"/>
      <c r="B217" s="150"/>
      <c r="C217" s="91"/>
      <c r="D217" s="92">
        <v>71038</v>
      </c>
      <c r="E217" s="93" t="s">
        <v>112</v>
      </c>
      <c r="F217" s="94" t="s">
        <v>122</v>
      </c>
      <c r="G217" s="95">
        <v>4</v>
      </c>
      <c r="H217" s="95" t="s">
        <v>46</v>
      </c>
      <c r="I217" s="95">
        <v>8</v>
      </c>
      <c r="J217" s="96">
        <f t="shared" si="27"/>
        <v>8</v>
      </c>
      <c r="K217" s="96">
        <f>IF($G$23-I217&lt;=0,$G$23-Table3[[#This Row],[8-10" container finish time]]+52,$G$23-I217)</f>
        <v>12</v>
      </c>
      <c r="L217" s="97"/>
      <c r="M217" s="58" t="s">
        <v>221</v>
      </c>
    </row>
    <row r="218" spans="1:13" s="3" customFormat="1" ht="29" customHeight="1" x14ac:dyDescent="0.25">
      <c r="A218" s="224" t="s">
        <v>56</v>
      </c>
      <c r="B218" s="250" t="s">
        <v>160</v>
      </c>
      <c r="C218" s="166"/>
      <c r="D218" s="251">
        <v>50744</v>
      </c>
      <c r="E218" s="168" t="s">
        <v>5</v>
      </c>
      <c r="F218" s="168" t="s">
        <v>151</v>
      </c>
      <c r="G218" s="169">
        <v>5</v>
      </c>
      <c r="H218" s="169" t="s">
        <v>46</v>
      </c>
      <c r="I218" s="169">
        <v>8</v>
      </c>
      <c r="J218" s="170">
        <f t="shared" ref="J218:J221" si="28">IF($G$23-I218-G218&lt;=0,$G$23-I218-G218+52,$G$23-I218-G218)</f>
        <v>7</v>
      </c>
      <c r="K218" s="170">
        <f>IF($G$23-I218&lt;=0,$G$23-Table3[[#This Row],[8-10" container finish time]]+52,$G$23-I218)</f>
        <v>12</v>
      </c>
      <c r="L218" s="171"/>
      <c r="M218" s="75"/>
    </row>
    <row r="219" spans="1:13" s="3" customFormat="1" ht="29" customHeight="1" thickBot="1" x14ac:dyDescent="0.45">
      <c r="A219" s="180"/>
      <c r="B219" s="252"/>
      <c r="C219" s="182"/>
      <c r="D219" s="253">
        <v>70962</v>
      </c>
      <c r="E219" s="184" t="s">
        <v>21</v>
      </c>
      <c r="F219" s="184" t="s">
        <v>157</v>
      </c>
      <c r="G219" s="185">
        <v>4</v>
      </c>
      <c r="H219" s="185">
        <v>3</v>
      </c>
      <c r="I219" s="185">
        <v>8</v>
      </c>
      <c r="J219" s="186">
        <f t="shared" si="28"/>
        <v>8</v>
      </c>
      <c r="K219" s="186">
        <f>IF($G$23-I219&lt;=0,$G$23-Table3[[#This Row],[8-10" container finish time]]+52,$G$23-I219)</f>
        <v>12</v>
      </c>
      <c r="L219" s="187"/>
      <c r="M219" s="58" t="s">
        <v>221</v>
      </c>
    </row>
    <row r="220" spans="1:13" s="3" customFormat="1" ht="29.5" customHeight="1" x14ac:dyDescent="0.25">
      <c r="A220" s="151" t="s">
        <v>56</v>
      </c>
      <c r="B220" s="152" t="s">
        <v>159</v>
      </c>
      <c r="C220" s="133"/>
      <c r="D220" s="153">
        <v>50744</v>
      </c>
      <c r="E220" s="135" t="s">
        <v>5</v>
      </c>
      <c r="F220" s="135" t="s">
        <v>151</v>
      </c>
      <c r="G220" s="136">
        <v>5</v>
      </c>
      <c r="H220" s="136" t="s">
        <v>46</v>
      </c>
      <c r="I220" s="136">
        <v>8</v>
      </c>
      <c r="J220" s="137">
        <f t="shared" si="28"/>
        <v>7</v>
      </c>
      <c r="K220" s="137">
        <f>IF($G$23-I220&lt;=0,$G$23-Table3[[#This Row],[8-10" container finish time]]+52,$G$23-I220)</f>
        <v>12</v>
      </c>
      <c r="L220" s="138"/>
      <c r="M220" s="61"/>
    </row>
    <row r="221" spans="1:13" s="3" customFormat="1" ht="29.5" customHeight="1" thickBot="1" x14ac:dyDescent="0.45">
      <c r="A221" s="139"/>
      <c r="B221" s="156"/>
      <c r="C221" s="157"/>
      <c r="D221" s="158">
        <v>70948</v>
      </c>
      <c r="E221" s="142" t="s">
        <v>21</v>
      </c>
      <c r="F221" s="142" t="s">
        <v>57</v>
      </c>
      <c r="G221" s="141">
        <v>4</v>
      </c>
      <c r="H221" s="141">
        <v>3</v>
      </c>
      <c r="I221" s="141">
        <v>8</v>
      </c>
      <c r="J221" s="143">
        <f t="shared" si="28"/>
        <v>8</v>
      </c>
      <c r="K221" s="143">
        <f>IF($G$23-I221&lt;=0,$G$23-Table3[[#This Row],[8-10" container finish time]]+52,$G$23-I221)</f>
        <v>12</v>
      </c>
      <c r="L221" s="144"/>
      <c r="M221" s="58" t="s">
        <v>221</v>
      </c>
    </row>
    <row r="222" spans="1:13" s="3" customFormat="1" ht="29" customHeight="1" x14ac:dyDescent="0.3">
      <c r="A222" s="224"/>
      <c r="B222" s="250"/>
      <c r="C222" s="166"/>
      <c r="D222" s="251">
        <v>50744</v>
      </c>
      <c r="E222" s="168" t="s">
        <v>5</v>
      </c>
      <c r="F222" s="168" t="s">
        <v>151</v>
      </c>
      <c r="G222" s="169">
        <v>5</v>
      </c>
      <c r="H222" s="169" t="s">
        <v>46</v>
      </c>
      <c r="I222" s="169">
        <v>8</v>
      </c>
      <c r="J222" s="170">
        <v>7</v>
      </c>
      <c r="K222" s="170">
        <f>IF($G$23-I222&lt;=0,$G$23-Table3[[#This Row],[8-10" container finish time]]+52,$G$23-I222)</f>
        <v>12</v>
      </c>
      <c r="L222" s="171"/>
      <c r="M222" s="155"/>
    </row>
    <row r="223" spans="1:13" s="3" customFormat="1" ht="29" customHeight="1" x14ac:dyDescent="0.3">
      <c r="A223" s="172" t="s">
        <v>56</v>
      </c>
      <c r="B223" s="217" t="s">
        <v>161</v>
      </c>
      <c r="C223" s="174"/>
      <c r="D223" s="254">
        <v>71030</v>
      </c>
      <c r="E223" s="176" t="s">
        <v>21</v>
      </c>
      <c r="F223" s="176" t="s">
        <v>156</v>
      </c>
      <c r="G223" s="177">
        <v>4</v>
      </c>
      <c r="H223" s="177">
        <v>3</v>
      </c>
      <c r="I223" s="177">
        <v>8</v>
      </c>
      <c r="J223" s="178">
        <v>8</v>
      </c>
      <c r="K223" s="178">
        <f>IF($G$23-I223&lt;=0,$G$23-Table3[[#This Row],[8-10" container finish time]]+52,$G$23-I223)</f>
        <v>12</v>
      </c>
      <c r="L223" s="179"/>
      <c r="M223" s="155"/>
    </row>
    <row r="224" spans="1:13" s="3" customFormat="1" ht="29" customHeight="1" thickBot="1" x14ac:dyDescent="0.35">
      <c r="A224" s="180"/>
      <c r="B224" s="252"/>
      <c r="C224" s="182"/>
      <c r="D224" s="253">
        <v>76401</v>
      </c>
      <c r="E224" s="184" t="s">
        <v>28</v>
      </c>
      <c r="F224" s="184" t="s">
        <v>29</v>
      </c>
      <c r="G224" s="185">
        <v>4</v>
      </c>
      <c r="H224" s="185">
        <v>3</v>
      </c>
      <c r="I224" s="185">
        <v>8</v>
      </c>
      <c r="J224" s="186">
        <v>8</v>
      </c>
      <c r="K224" s="186">
        <f>IF($G$23-I224&lt;=0,$G$23-Table3[[#This Row],[8-10" container finish time]]+52,$G$23-I224)</f>
        <v>12</v>
      </c>
      <c r="L224" s="187"/>
      <c r="M224" s="155"/>
    </row>
  </sheetData>
  <sheetProtection sheet="1" selectLockedCells="1" sort="0" autoFilter="0" pivotTables="0"/>
  <mergeCells count="2">
    <mergeCell ref="A23:E23"/>
    <mergeCell ref="F13:J14"/>
  </mergeCells>
  <hyperlinks>
    <hyperlink ref="M27" r:id="rId1"/>
    <hyperlink ref="M31" r:id="rId2"/>
    <hyperlink ref="M35" r:id="rId3"/>
    <hyperlink ref="M43" r:id="rId4"/>
    <hyperlink ref="M47" r:id="rId5"/>
    <hyperlink ref="M55" r:id="rId6"/>
    <hyperlink ref="M59" r:id="rId7"/>
    <hyperlink ref="M67" r:id="rId8"/>
    <hyperlink ref="M75" r:id="rId9"/>
    <hyperlink ref="M79" r:id="rId10"/>
    <hyperlink ref="M83" r:id="rId11"/>
    <hyperlink ref="M87" r:id="rId12"/>
    <hyperlink ref="M91" r:id="rId13"/>
    <hyperlink ref="M123" r:id="rId14"/>
    <hyperlink ref="M127" r:id="rId15"/>
    <hyperlink ref="M135" r:id="rId16"/>
    <hyperlink ref="M139" r:id="rId17"/>
    <hyperlink ref="M147" r:id="rId18"/>
    <hyperlink ref="M151" r:id="rId19"/>
    <hyperlink ref="M155" r:id="rId20"/>
    <hyperlink ref="M159" r:id="rId21"/>
    <hyperlink ref="M167" r:id="rId22"/>
    <hyperlink ref="M183" r:id="rId23"/>
    <hyperlink ref="M171" r:id="rId24"/>
    <hyperlink ref="M175" r:id="rId25"/>
    <hyperlink ref="M202" r:id="rId26"/>
    <hyperlink ref="M205" r:id="rId27"/>
    <hyperlink ref="M208" r:id="rId28"/>
    <hyperlink ref="M211" r:id="rId29"/>
    <hyperlink ref="M214" r:id="rId30"/>
    <hyperlink ref="M217" r:id="rId31"/>
    <hyperlink ref="M219" r:id="rId32"/>
    <hyperlink ref="M221" r:id="rId33"/>
    <hyperlink ref="M143" r:id="rId34"/>
    <hyperlink ref="M63" r:id="rId35"/>
    <hyperlink ref="M39" r:id="rId36"/>
    <hyperlink ref="M114" r:id="rId37"/>
    <hyperlink ref="M118" r:id="rId38"/>
    <hyperlink ref="M178" r:id="rId39"/>
  </hyperlinks>
  <pageMargins left="0.25" right="0" top="0.25" bottom="0.25" header="0.3" footer="0.3"/>
  <pageSetup scale="59" fitToHeight="0" orientation="landscape" r:id="rId40"/>
  <drawing r:id="rId41"/>
  <tableParts count="1">
    <tablePart r:id="rId42"/>
  </tableParts>
  <extLst>
    <ext xmlns:x15="http://schemas.microsoft.com/office/spreadsheetml/2010/11/main" uri="{3A4CF648-6AED-40f4-86FF-DC5316D8AED3}">
      <x14:slicerList xmlns:x14="http://schemas.microsoft.com/office/spreadsheetml/2009/9/main">
        <x14:slicer r:id="rId43"/>
      </x14:slicerList>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Garden Party Components </vt:lpstr>
      <vt:lpstr>'Garden Party Components '!Extract</vt:lpstr>
      <vt:lpstr>'Garden Party Components '!Print_Area</vt:lpstr>
      <vt:lpstr>'Garden Party Components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Addison Rader</dc:creator>
  <cp:lastModifiedBy>Kelly Nicholas</cp:lastModifiedBy>
  <cp:lastPrinted>2024-10-02T11:29:11Z</cp:lastPrinted>
  <dcterms:created xsi:type="dcterms:W3CDTF">2019-04-29T15:10:47Z</dcterms:created>
  <dcterms:modified xsi:type="dcterms:W3CDTF">2025-04-23T19:18:38Z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6e7bf609-db18-40dc-93ee-210faf1e82db</vt:lpwstr>
  </property>
</Properties>
</file>